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48.12.92\wspolny\Maja Kurowska\Pulpit\MAJA\MAJA WSPOLNE\2026\PAZDZIERNIK\KENES\CONFERENCES\"/>
    </mc:Choice>
  </mc:AlternateContent>
  <xr:revisionPtr revIDLastSave="0" documentId="13_ncr:1_{5B0AB9FB-5EC5-4CFB-A492-71E6168B8602}" xr6:coauthVersionLast="47" xr6:coauthVersionMax="47" xr10:uidLastSave="{00000000-0000-0000-0000-000000000000}"/>
  <bookViews>
    <workbookView xWindow="-28920" yWindow="-120" windowWidth="29040" windowHeight="15720" activeTab="2" xr2:uid="{C097C443-E031-4CA0-8352-CBBB78C80B9C}"/>
  </bookViews>
  <sheets>
    <sheet name="COFFEE BREAK" sheetId="2" r:id="rId1"/>
    <sheet name="EXTRAS TO COFFEE BREAK" sheetId="4" r:id="rId2"/>
    <sheet name="LUNCH BOX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4" i="4" l="1"/>
  <c r="K24" i="4" s="1"/>
  <c r="J25" i="4"/>
  <c r="K25" i="4" s="1"/>
  <c r="J26" i="4"/>
  <c r="K26" i="4" s="1"/>
  <c r="J27" i="4"/>
  <c r="K27" i="4" s="1"/>
  <c r="J28" i="4"/>
  <c r="K28" i="4" s="1"/>
  <c r="J29" i="4"/>
  <c r="K29" i="4" s="1"/>
  <c r="G87" i="2"/>
  <c r="H87" i="2" s="1"/>
  <c r="G19" i="2" l="1"/>
  <c r="H19" i="2" s="1"/>
  <c r="G4" i="2"/>
  <c r="H4" i="2" s="1"/>
  <c r="J3" i="4"/>
  <c r="K3" i="4" s="1"/>
  <c r="J4" i="4"/>
  <c r="K4" i="4" s="1"/>
  <c r="J5" i="4"/>
  <c r="K5" i="4" s="1"/>
  <c r="J6" i="4"/>
  <c r="K6" i="4" s="1"/>
  <c r="J7" i="4"/>
  <c r="K7" i="4" s="1"/>
  <c r="J8" i="4"/>
  <c r="K8" i="4" s="1"/>
  <c r="J9" i="4"/>
  <c r="K9" i="4" s="1"/>
  <c r="J10" i="4"/>
  <c r="K10" i="4" s="1"/>
  <c r="J11" i="4"/>
  <c r="K11" i="4" s="1"/>
  <c r="J12" i="4"/>
  <c r="K12" i="4" s="1"/>
  <c r="J13" i="4"/>
  <c r="K13" i="4" s="1"/>
  <c r="J14" i="4"/>
  <c r="K14" i="4" s="1"/>
  <c r="J15" i="4"/>
  <c r="K15" i="4" s="1"/>
  <c r="J16" i="4"/>
  <c r="K16" i="4" s="1"/>
  <c r="J17" i="4"/>
  <c r="K17" i="4" s="1"/>
  <c r="J18" i="4"/>
  <c r="K18" i="4" s="1"/>
  <c r="J19" i="4"/>
  <c r="K19" i="4" s="1"/>
  <c r="J20" i="4"/>
  <c r="K20" i="4" s="1"/>
  <c r="J21" i="4"/>
  <c r="K21" i="4" s="1"/>
  <c r="J22" i="4"/>
  <c r="K22" i="4" s="1"/>
  <c r="J23" i="4"/>
  <c r="K23" i="4" s="1"/>
  <c r="J30" i="4"/>
  <c r="K30" i="4" s="1"/>
  <c r="J31" i="4"/>
  <c r="K31" i="4" s="1"/>
  <c r="J32" i="4"/>
  <c r="K32" i="4" s="1"/>
  <c r="J33" i="4"/>
  <c r="K33" i="4" s="1"/>
  <c r="J34" i="4"/>
  <c r="K34" i="4" s="1"/>
  <c r="J35" i="4"/>
  <c r="K35" i="4" s="1"/>
  <c r="J36" i="4"/>
  <c r="K36" i="4" s="1"/>
  <c r="J37" i="4"/>
  <c r="K37" i="4" s="1"/>
  <c r="J38" i="4"/>
  <c r="K38" i="4" s="1"/>
  <c r="J39" i="4"/>
  <c r="K39" i="4" s="1"/>
  <c r="J40" i="4"/>
  <c r="K40" i="4" s="1"/>
  <c r="J41" i="4"/>
  <c r="K41" i="4" s="1"/>
  <c r="J42" i="4"/>
  <c r="K42" i="4" s="1"/>
  <c r="J43" i="4"/>
  <c r="K43" i="4" s="1"/>
  <c r="J44" i="4"/>
  <c r="K44" i="4" s="1"/>
  <c r="J45" i="4"/>
  <c r="K45" i="4" s="1"/>
  <c r="J46" i="4"/>
  <c r="K46" i="4" s="1"/>
  <c r="J47" i="4"/>
  <c r="K47" i="4" s="1"/>
  <c r="J48" i="4"/>
  <c r="K48" i="4" s="1"/>
  <c r="J49" i="4"/>
  <c r="K49" i="4" s="1"/>
  <c r="J50" i="4"/>
  <c r="K50" i="4" s="1"/>
  <c r="J51" i="4"/>
  <c r="K51" i="4" s="1"/>
  <c r="J52" i="4"/>
  <c r="K52" i="4" s="1"/>
  <c r="J2" i="4"/>
  <c r="K2" i="4" s="1"/>
  <c r="G66" i="3"/>
  <c r="H66" i="3" s="1"/>
  <c r="G65" i="3"/>
  <c r="H65" i="3" s="1"/>
  <c r="G64" i="3"/>
  <c r="H64" i="3" s="1"/>
  <c r="G63" i="3"/>
  <c r="H63" i="3" s="1"/>
  <c r="G48" i="3"/>
  <c r="H48" i="3" s="1"/>
  <c r="G41" i="3"/>
  <c r="H41" i="3" s="1"/>
  <c r="G40" i="3"/>
  <c r="H40" i="3" s="1"/>
  <c r="G39" i="3"/>
  <c r="H39" i="3" s="1"/>
  <c r="G38" i="3"/>
  <c r="H38" i="3" s="1"/>
  <c r="G25" i="3"/>
  <c r="H25" i="3" s="1"/>
  <c r="G4" i="3"/>
  <c r="H4" i="3" s="1"/>
  <c r="G18" i="3"/>
  <c r="H18" i="3" s="1"/>
  <c r="G17" i="3"/>
  <c r="H17" i="3" s="1"/>
  <c r="G16" i="3"/>
  <c r="H16" i="3" s="1"/>
  <c r="G15" i="3"/>
  <c r="H15" i="3" s="1"/>
  <c r="G99" i="2"/>
  <c r="H99" i="2" s="1"/>
  <c r="G98" i="2"/>
  <c r="H98" i="2" s="1"/>
  <c r="G97" i="2"/>
  <c r="H97" i="2" s="1"/>
  <c r="G96" i="2"/>
  <c r="H96" i="2" s="1"/>
  <c r="G80" i="2"/>
  <c r="H80" i="2" s="1"/>
  <c r="G79" i="2"/>
  <c r="H79" i="2" s="1"/>
  <c r="G78" i="2"/>
  <c r="H78" i="2" s="1"/>
  <c r="G77" i="2"/>
  <c r="H77" i="2" s="1"/>
  <c r="G69" i="2"/>
  <c r="G62" i="2"/>
  <c r="H62" i="2" s="1"/>
  <c r="G61" i="2"/>
  <c r="H61" i="2" s="1"/>
  <c r="G60" i="2"/>
  <c r="H60" i="2" s="1"/>
  <c r="G59" i="2"/>
  <c r="H59" i="2" s="1"/>
  <c r="G51" i="2"/>
  <c r="G41" i="2"/>
  <c r="H41" i="2" s="1"/>
  <c r="G42" i="2"/>
  <c r="H42" i="2" s="1"/>
  <c r="G43" i="2"/>
  <c r="H43" i="2" s="1"/>
  <c r="G44" i="2"/>
  <c r="H44" i="2" s="1"/>
  <c r="G34" i="2"/>
  <c r="G27" i="2"/>
  <c r="H27" i="2" s="1"/>
  <c r="G26" i="2"/>
  <c r="H26" i="2" s="1"/>
  <c r="G25" i="2"/>
  <c r="H25" i="2" s="1"/>
  <c r="G24" i="2"/>
  <c r="H24" i="2" s="1"/>
  <c r="G9" i="2"/>
  <c r="H9" i="2" s="1"/>
  <c r="G10" i="2"/>
  <c r="H10" i="2" s="1"/>
  <c r="G11" i="2"/>
  <c r="H11" i="2" s="1"/>
  <c r="G12" i="2"/>
  <c r="H12" i="2" s="1"/>
  <c r="J53" i="4" l="1"/>
  <c r="K53" i="4"/>
  <c r="H67" i="3"/>
  <c r="H68" i="3" s="1"/>
  <c r="G67" i="3"/>
  <c r="G68" i="3" s="1"/>
  <c r="H42" i="3"/>
  <c r="H43" i="3" s="1"/>
  <c r="G42" i="3"/>
  <c r="G43" i="3" s="1"/>
  <c r="G19" i="3"/>
  <c r="G20" i="3" s="1"/>
  <c r="H19" i="3"/>
  <c r="H20" i="3" s="1"/>
  <c r="G100" i="2"/>
  <c r="G101" i="2" s="1"/>
  <c r="H100" i="2"/>
  <c r="H101" i="2" s="1"/>
  <c r="G81" i="2"/>
  <c r="G82" i="2" s="1"/>
  <c r="H69" i="2"/>
  <c r="H81" i="2" s="1"/>
  <c r="H82" i="2" s="1"/>
  <c r="G63" i="2"/>
  <c r="G64" i="2" s="1"/>
  <c r="H51" i="2"/>
  <c r="H63" i="2" s="1"/>
  <c r="H64" i="2" s="1"/>
  <c r="G45" i="2"/>
  <c r="G46" i="2" s="1"/>
  <c r="H34" i="2"/>
  <c r="H45" i="2" s="1"/>
  <c r="H46" i="2" s="1"/>
  <c r="G28" i="2"/>
  <c r="G29" i="2" s="1"/>
  <c r="H28" i="2"/>
  <c r="H29" i="2" s="1"/>
  <c r="G13" i="2"/>
  <c r="G14" i="2" s="1"/>
  <c r="H13" i="2"/>
  <c r="H14" i="2" s="1"/>
</calcChain>
</file>

<file path=xl/sharedStrings.xml><?xml version="1.0" encoding="utf-8"?>
<sst xmlns="http://schemas.openxmlformats.org/spreadsheetml/2006/main" count="370" uniqueCount="145">
  <si>
    <t>Non alcoholic and alcoholic beverages  (minimum 1 pack to be order)</t>
  </si>
  <si>
    <t>1 pack = 6 pcs</t>
  </si>
  <si>
    <t>1 pack = 12 pcs</t>
  </si>
  <si>
    <t>Coca Cola 0,5 l </t>
  </si>
  <si>
    <t>Coca Cola Diet 0,5 l</t>
  </si>
  <si>
    <t>Orange juice 1 l</t>
  </si>
  <si>
    <t>Apple juice 1 l</t>
  </si>
  <si>
    <t>English sandwich with ham and cheese</t>
  </si>
  <si>
    <t>Canapes (minimum to be order 20 pcs of one kind)</t>
  </si>
  <si>
    <t>Coca Cola ( glass ) 0,33 l </t>
  </si>
  <si>
    <t>Fruits in ECO box - 100 g</t>
  </si>
  <si>
    <t>ml /  grammar</t>
  </si>
  <si>
    <t>QUANTITY 13.10.2026</t>
  </si>
  <si>
    <t>QUANTITY 14.10.2026</t>
  </si>
  <si>
    <t>QUANTITY 15.10.2026</t>
  </si>
  <si>
    <t>PRICE NET</t>
  </si>
  <si>
    <t>TOTAL PRICE NET</t>
  </si>
  <si>
    <t>TOTAL PRICE GROSS</t>
  </si>
  <si>
    <t>Apple juice 0,25 l</t>
  </si>
  <si>
    <t>Orange juice 0,25 l</t>
  </si>
  <si>
    <t>Coca Cola Diet 0,25 l</t>
  </si>
  <si>
    <t>Coca Cola ( glass ) 0,25 l </t>
  </si>
  <si>
    <t>yes</t>
  </si>
  <si>
    <t>1 pack = 60 pcs </t>
  </si>
  <si>
    <t> 40 g</t>
  </si>
  <si>
    <t>1 pack = 50 pcs </t>
  </si>
  <si>
    <t>1 pack = 100 pcs </t>
  </si>
  <si>
    <t>1 pack = 75 pcs </t>
  </si>
  <si>
    <t>English sandwich with fresh vegetables / W</t>
  </si>
  <si>
    <t>Bagel with smoked ham, pickled cucumber, and mustard mayonnaise</t>
  </si>
  <si>
    <t>Bagel with hummus, arugula, and roasted peppers / V, L</t>
  </si>
  <si>
    <t>Mini rye bread with smoked cottage cheese, cucumber, and dill - Polish / W</t>
  </si>
  <si>
    <t>Mini roll with chicken pate, cranberries, and pickled mustard - Polish</t>
  </si>
  <si>
    <t>Mini bagel with egg spread and chives - Polish / W</t>
  </si>
  <si>
    <t>Mini bagel with egg spread, pickled cucumber, and dill - Polish / W</t>
  </si>
  <si>
    <t>Mini sandwich with roasted turkey, horseradish cream, and pickled cucumber - Polish</t>
  </si>
  <si>
    <t xml:space="preserve">60 g </t>
  </si>
  <si>
    <t>60 g</t>
  </si>
  <si>
    <t xml:space="preserve">80 g </t>
  </si>
  <si>
    <t>80 g</t>
  </si>
  <si>
    <t xml:space="preserve">55 g </t>
  </si>
  <si>
    <t xml:space="preserve">70 g </t>
  </si>
  <si>
    <t xml:space="preserve">65 g </t>
  </si>
  <si>
    <t>Greek Salad with Feta Cheese / W, G</t>
  </si>
  <si>
    <t>Caesar Salad with Chicken and Croutons</t>
  </si>
  <si>
    <t>Salad with Buckwheat, Roasted Vegetables, Seeds, and Vinaigrette / V, L</t>
  </si>
  <si>
    <t>150 g = 1 box</t>
  </si>
  <si>
    <t>152 g = 1 box</t>
  </si>
  <si>
    <t>180 g = 1 box</t>
  </si>
  <si>
    <t>Parma ham with olive and sun-dried tomato on a skewer / G, L</t>
  </si>
  <si>
    <t>Mini potato pancake with smoked salmon and cream cheese</t>
  </si>
  <si>
    <t>Mini puff with Comté cream and pickled mustard / W</t>
  </si>
  <si>
    <t>Grilled shrimp with mango on a skewer / G, L</t>
  </si>
  <si>
    <t>Mini tartlet with roasted pepper mousse and feta cheese / W</t>
  </si>
  <si>
    <t>Crostini with ricotta, sun-dried tomato and basil / W</t>
  </si>
  <si>
    <t>Mini crostini with roasted pumpkin spread, goat cheese and seeds / W</t>
  </si>
  <si>
    <t>30 g</t>
  </si>
  <si>
    <t>Chips</t>
  </si>
  <si>
    <t>almonds</t>
  </si>
  <si>
    <t>Peanuts</t>
  </si>
  <si>
    <t>Cashews</t>
  </si>
  <si>
    <t>Pretzels</t>
  </si>
  <si>
    <t>Protein bar</t>
  </si>
  <si>
    <t>Polish sweets "Krówki"</t>
  </si>
  <si>
    <t>Mini gingerbread cookies</t>
  </si>
  <si>
    <t>Mini Salted Caramel Tartlet</t>
  </si>
  <si>
    <t>Vanilla Truffles with Freeze-Dried Raspberries</t>
  </si>
  <si>
    <t>French Macaroons</t>
  </si>
  <si>
    <t>Sparkling water - bottles 0,33l</t>
  </si>
  <si>
    <t>Still water - carafes</t>
  </si>
  <si>
    <t>Coffee from coffe machines</t>
  </si>
  <si>
    <t>Tea - at least 5 types</t>
  </si>
  <si>
    <t>Buttery cookies - 3 per prson</t>
  </si>
  <si>
    <t>QUANTITY - 13.10.2028</t>
  </si>
  <si>
    <t>TOTAL</t>
  </si>
  <si>
    <t>Logistic ( service, furnitures, catering equipment ) from 20 till 50 guests</t>
  </si>
  <si>
    <t>Logistic ( service, furnitures, catering equipment ) from 51 till 100 guests</t>
  </si>
  <si>
    <t>Logistic ( service, furnitures, catering equipment ) from 101 till 200 guests</t>
  </si>
  <si>
    <t>Logistic ( service, furnitures, catering equipment ) from 201 till 300 guests</t>
  </si>
  <si>
    <t>TOTAL PER PERSON</t>
  </si>
  <si>
    <t>GUEST QUANTITY  - 13.10.2026 ( always same quantity for whole produsts)</t>
  </si>
  <si>
    <t>GUESTS QUANTITY   - 14.10.2026 ( always same quantity for whole produsts)</t>
  </si>
  <si>
    <t>GUESTS QUANTITY  - 15.10.2026 ( always same quantity for whole produsts)</t>
  </si>
  <si>
    <t>Buttery cookies - 6 per prson</t>
  </si>
  <si>
    <t>Buttery cookies - 2 per prson</t>
  </si>
  <si>
    <t>Roasted Apple Pie with Cinnamon Crumble - 1 per person</t>
  </si>
  <si>
    <t>Mont Blanc Chestnut Financier - 1 per person</t>
  </si>
  <si>
    <t>Buttery cookies - 1 per prson</t>
  </si>
  <si>
    <t>Mini croissant - 1 per person</t>
  </si>
  <si>
    <t>Fruit - apple</t>
  </si>
  <si>
    <t>Logistic ( service ) from 20 till 50 guests</t>
  </si>
  <si>
    <t>Logistic ( service ) from 51 till 100 guests</t>
  </si>
  <si>
    <t>Logistic ( service ) from 101 till 200 guests</t>
  </si>
  <si>
    <t>Logistic ( service ) from 201 till 300 guests</t>
  </si>
  <si>
    <t>BAGS QUANTITY  - 13.10.2026 ( always same quantity for whole produsts)</t>
  </si>
  <si>
    <t>BAGS QUANTITY  - 14.10.2026 ( always same quantity for whole produsts)</t>
  </si>
  <si>
    <t>BAGS QUANTITY  - 15.10.2026 ( always same quantity for whole produsts)</t>
  </si>
  <si>
    <t>60 g  = 1 pcs</t>
  </si>
  <si>
    <t>60 g= 1 pcs</t>
  </si>
  <si>
    <t>80 g = 1 pcs</t>
  </si>
  <si>
    <t>80 g= 1 pcs</t>
  </si>
  <si>
    <t>55 g = 1 pcs</t>
  </si>
  <si>
    <t>60 g = 1 pcs</t>
  </si>
  <si>
    <t>70 g = 1 pcs</t>
  </si>
  <si>
    <t>65 g = 1 pcs</t>
  </si>
  <si>
    <t>Price of the canapes  incl. ECO disposable  trays</t>
  </si>
  <si>
    <t>Price of the salads  incl. ECO boxes with lids</t>
  </si>
  <si>
    <t> 40 g = 1 pcs</t>
  </si>
  <si>
    <t>Price of the fruits  incl. ECO boxes with lids</t>
  </si>
  <si>
    <t>30 g = 1 pcs</t>
  </si>
  <si>
    <t>Price of the coffee, tea  incl. stires, sugar, sweetner, lemon, milk, oat milk</t>
  </si>
  <si>
    <t>NR 1 - COFFEE BREAK ( FOR 1-2 HOURS ) / MINIMUM 20 PAX</t>
  </si>
  <si>
    <t>NR 2 - COFFEE BREAK ( FOR 3-4 HOURS ) / MINIMUM 20 PAX</t>
  </si>
  <si>
    <t>NR 3 - COFFEE BREAK ( FOR 1-2 HOURS ) / MINIMUM 20 PAX</t>
  </si>
  <si>
    <t>NR 4- COFFEE BREAK ( FOR 3-4 HOURS ) / MINIMUM 20 PAX</t>
  </si>
  <si>
    <t>NR 5 - COFFEE BREAK ( FOR 1-2 HOURS ) / MINIMUM 20 PAX</t>
  </si>
  <si>
    <t>NR 6- COFFEE BREAK ( FOR 3-4 HOURS ) / MINIMUM 20 PAX</t>
  </si>
  <si>
    <t>Roasted Apple Pie with Cinnamon Crumble  / Chocolate Brownie with Caramel and Nuts - 1 per person</t>
  </si>
  <si>
    <t>Roasted Apple Pie with Cinnamon Crumble / Chocolate Brownie with Caramel and Nuts - 1 per person</t>
  </si>
  <si>
    <t>Meat - Tortilla wrap with chicken, romaine lettuce, Parmesan cheese, and Caesar dressing</t>
  </si>
  <si>
    <t xml:space="preserve">Vegetarian  - Baguette  with beetroot veggie cutlet , basil and mozzarella cheese   </t>
  </si>
  <si>
    <t xml:space="preserve">Vegan - Sandwich with vegan pesto, grilled tofu, sun-dried tomatoes, and arugula </t>
  </si>
  <si>
    <t xml:space="preserve">Vegetarian -  Baguette with cheese, pickled cucumber and tomato  /  also option gluten free corn or buckwheat  roll      </t>
  </si>
  <si>
    <t xml:space="preserve">Meat  - Sandwich with roasted turkey, horseradish cream, and pickled cucumber </t>
  </si>
  <si>
    <t xml:space="preserve">Vegetarian  - Tortilla wrap with egg spread, chives, and radishes </t>
  </si>
  <si>
    <t xml:space="preserve">Meat - Bagel with smoked ham, pickled cucumber, and mustard mayonnaise /  /  also option gluten free corn or buckwheat  roll      </t>
  </si>
  <si>
    <t xml:space="preserve">Vegan - Bagel with hummus, arugula, and roasted peppers </t>
  </si>
  <si>
    <t xml:space="preserve">Vegan - Baguette with with avocado, cucumber, sprouts, and smoked tofu  /  also option gluten free corn or buckwheat  roll      </t>
  </si>
  <si>
    <t xml:space="preserve">Vegetarian salad - 250 g - Mini mozzarella, colorful tomatoes, romaine lettuce, basil, nuts, balsamic cream </t>
  </si>
  <si>
    <t xml:space="preserve">Vegan salad - 250 g - Salad with quinoa, roasted vegetables, pomegranate, pumpkin seeds, and a herb vinaigrette </t>
  </si>
  <si>
    <t>Protein bar - 75g - Vegan Protein Bar with Seeds</t>
  </si>
  <si>
    <t>Booster shot 80ml - Revitalising shot with pomegranate - vegan</t>
  </si>
  <si>
    <t>Snacks packages (minimum to be order 10 pack) oryginal box</t>
  </si>
  <si>
    <t>Still water - bottles 0,5l</t>
  </si>
  <si>
    <t>*Please always choose 1 type of meat sandwich, 1 type of vegetarian sandwich, and 1 type of vegan sandwich</t>
  </si>
  <si>
    <t>NUMBER OF GUESTS EACH DAY: 13.10  - …PAX /  14.10  - …. PAX / 15.10 - …. PAX</t>
  </si>
  <si>
    <t>NR 1 - LUNCH BOX ( include: 1 water / 1 sandwich /  1 fruit / 1 paper bag  / 1 paper napkin -  per person ) /  / MINIMUM 20 PAX</t>
  </si>
  <si>
    <t>NR 2 - LUNCH BOX ( include: 1 water / 1 sandwich /  1 fruit / 1 salad  / 1 EKO box / 1 paper bag  / 1 paper napkin / 1 EKO cutlery - per person )  / MINIMUM 20 PAX</t>
  </si>
  <si>
    <t>NR 3 - LUNCH BOX ( include: 1 water /1 booster bar /  1 sandwich /  1 fruit / 1 salad  / 1 protein bar / 1 EKO box / 1 paper bag  / 1 paper napkin / 1 EKO cutlery / 1 glass jar - per person )  / MINIMUM 20 PAX</t>
  </si>
  <si>
    <t>Mini mozzarella, colorful tomatoes, romaine lettuce, basil, nuts, balsamic cream / W</t>
  </si>
  <si>
    <t>Salad with quinoa, roasted vegetables, pomegranate, pumpkin seeds, and a herb vinaigrette / V</t>
  </si>
  <si>
    <t xml:space="preserve">Pasta salad with grilled vegetables and smoked salmon     </t>
  </si>
  <si>
    <t>Sweets and fruit (minimum to be order 20 pcs of 1 kind)</t>
  </si>
  <si>
    <t>Salads ( minimum order 20 boxes of 1 kind )</t>
  </si>
  <si>
    <t>Sandwiches, quiches, tortilla wraps, salads, baquettes (minimum to be order 20 pcs of one kind)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</si>
</sst>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rlito"/>
    </font>
    <font>
      <b/>
      <sz val="11"/>
      <color rgb="FF000000"/>
      <name val="Aptos Display"/>
      <family val="2"/>
      <scheme val="major"/>
    </font>
    <font>
      <sz val="11"/>
      <color rgb="FF000000"/>
      <name val="Aptos"/>
      <family val="2"/>
    </font>
    <font>
      <sz val="11"/>
      <color theme="1"/>
      <name val="Aptos"/>
      <family val="2"/>
    </font>
    <font>
      <b/>
      <sz val="11"/>
      <color rgb="FF000000"/>
      <name val="Aptos"/>
      <family val="2"/>
    </font>
    <font>
      <b/>
      <i/>
      <sz val="11"/>
      <color rgb="FF00000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i/>
      <sz val="11"/>
      <color rgb="FF000000"/>
      <name val="Aptos"/>
      <family val="2"/>
    </font>
    <font>
      <i/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3" fillId="3" borderId="1" xfId="0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 wrapText="1"/>
    </xf>
    <xf numFmtId="14" fontId="6" fillId="3" borderId="6" xfId="0" applyNumberFormat="1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0" xfId="0" applyFont="1" applyFill="1"/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0" fontId="5" fillId="5" borderId="0" xfId="0" applyFont="1" applyFill="1"/>
    <xf numFmtId="0" fontId="6" fillId="5" borderId="1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/>
    <xf numFmtId="0" fontId="5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wrapText="1"/>
    </xf>
    <xf numFmtId="164" fontId="4" fillId="3" borderId="1" xfId="0" applyNumberFormat="1" applyFont="1" applyFill="1" applyBorder="1" applyAlignment="1">
      <alignment vertical="center" wrapText="1"/>
    </xf>
    <xf numFmtId="0" fontId="8" fillId="4" borderId="1" xfId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top" wrapText="1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4" borderId="1" xfId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0" applyFont="1" applyFill="1" applyBorder="1"/>
    <xf numFmtId="164" fontId="5" fillId="2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/>
    <xf numFmtId="164" fontId="10" fillId="3" borderId="1" xfId="0" applyNumberFormat="1" applyFont="1" applyFill="1" applyBorder="1" applyAlignment="1">
      <alignment wrapText="1"/>
    </xf>
    <xf numFmtId="164" fontId="5" fillId="0" borderId="0" xfId="0" applyNumberFormat="1" applyFont="1"/>
    <xf numFmtId="0" fontId="6" fillId="3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10" fillId="5" borderId="0" xfId="0" applyFont="1" applyFill="1"/>
    <xf numFmtId="0" fontId="7" fillId="0" borderId="1" xfId="0" applyFont="1" applyBorder="1" applyAlignment="1">
      <alignment vertical="center" wrapText="1"/>
    </xf>
    <xf numFmtId="0" fontId="9" fillId="2" borderId="1" xfId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10" fillId="0" borderId="0" xfId="0" applyFont="1"/>
    <xf numFmtId="0" fontId="10" fillId="2" borderId="1" xfId="0" applyFont="1" applyFill="1" applyBorder="1" applyAlignment="1">
      <alignment wrapText="1"/>
    </xf>
    <xf numFmtId="164" fontId="10" fillId="2" borderId="1" xfId="0" applyNumberFormat="1" applyFont="1" applyFill="1" applyBorder="1" applyAlignment="1">
      <alignment wrapText="1"/>
    </xf>
    <xf numFmtId="164" fontId="6" fillId="3" borderId="1" xfId="0" applyNumberFormat="1" applyFont="1" applyFill="1" applyBorder="1" applyAlignment="1">
      <alignment vertical="center" wrapText="1"/>
    </xf>
    <xf numFmtId="164" fontId="6" fillId="5" borderId="1" xfId="0" applyNumberFormat="1" applyFont="1" applyFill="1" applyBorder="1" applyAlignment="1">
      <alignment vertical="center" wrapText="1"/>
    </xf>
    <xf numFmtId="164" fontId="6" fillId="5" borderId="11" xfId="0" applyNumberFormat="1" applyFont="1" applyFill="1" applyBorder="1" applyAlignment="1">
      <alignment vertical="center" wrapText="1"/>
    </xf>
    <xf numFmtId="164" fontId="4" fillId="0" borderId="9" xfId="0" applyNumberFormat="1" applyFont="1" applyBorder="1" applyAlignment="1">
      <alignment vertical="center" wrapText="1"/>
    </xf>
    <xf numFmtId="164" fontId="6" fillId="5" borderId="9" xfId="0" applyNumberFormat="1" applyFont="1" applyFill="1" applyBorder="1" applyAlignment="1">
      <alignment vertical="center" wrapText="1"/>
    </xf>
    <xf numFmtId="164" fontId="6" fillId="5" borderId="12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/>
    <xf numFmtId="0" fontId="6" fillId="3" borderId="16" xfId="0" applyFont="1" applyFill="1" applyBorder="1" applyAlignment="1">
      <alignment vertical="center"/>
    </xf>
    <xf numFmtId="0" fontId="10" fillId="3" borderId="17" xfId="0" applyFont="1" applyFill="1" applyBorder="1"/>
    <xf numFmtId="0" fontId="10" fillId="3" borderId="18" xfId="0" applyFont="1" applyFill="1" applyBorder="1"/>
    <xf numFmtId="0" fontId="10" fillId="3" borderId="0" xfId="0" applyFont="1" applyFill="1"/>
    <xf numFmtId="164" fontId="4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4" fillId="0" borderId="9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164" fontId="5" fillId="0" borderId="1" xfId="0" applyNumberFormat="1" applyFont="1" applyBorder="1"/>
    <xf numFmtId="0" fontId="4" fillId="6" borderId="8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</cellXfs>
  <cellStyles count="2">
    <cellStyle name="Normal" xfId="1" xr:uid="{2134C671-983B-4443-9DFE-584D8ABFDAD1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7810-2D06-4B8B-957D-08BA6A80F74C}">
  <dimension ref="A1:H102"/>
  <sheetViews>
    <sheetView zoomScale="80" zoomScaleNormal="80" workbookViewId="0">
      <selection activeCell="A92" sqref="A92"/>
    </sheetView>
  </sheetViews>
  <sheetFormatPr defaultRowHeight="14.4"/>
  <cols>
    <col min="1" max="1" width="93.6640625" style="4" customWidth="1"/>
    <col min="2" max="2" width="20.5546875" style="4" customWidth="1"/>
    <col min="3" max="3" width="20.109375" style="4" bestFit="1" customWidth="1"/>
    <col min="4" max="4" width="15.5546875" style="4" hidden="1" customWidth="1"/>
    <col min="5" max="5" width="20.109375" style="4" bestFit="1" customWidth="1"/>
    <col min="6" max="6" width="11.33203125" style="4" bestFit="1" customWidth="1"/>
    <col min="7" max="7" width="12.21875" style="4" customWidth="1"/>
    <col min="8" max="8" width="15.5546875" style="4" customWidth="1"/>
    <col min="9" max="16384" width="8.88671875" style="4"/>
  </cols>
  <sheetData>
    <row r="1" spans="1:8" ht="15" thickBot="1">
      <c r="A1" s="3"/>
    </row>
    <row r="2" spans="1:8" s="73" customFormat="1" ht="15" thickBot="1">
      <c r="A2" s="70" t="s">
        <v>135</v>
      </c>
      <c r="B2" s="71"/>
      <c r="C2" s="71"/>
      <c r="D2" s="71"/>
      <c r="E2" s="71"/>
      <c r="F2" s="71"/>
      <c r="G2" s="71"/>
      <c r="H2" s="72"/>
    </row>
    <row r="3" spans="1:8" s="9" customFormat="1" ht="57.6">
      <c r="A3" s="5" t="s">
        <v>111</v>
      </c>
      <c r="B3" s="6" t="s">
        <v>80</v>
      </c>
      <c r="C3" s="6" t="s">
        <v>81</v>
      </c>
      <c r="D3" s="6" t="s">
        <v>73</v>
      </c>
      <c r="E3" s="7" t="s">
        <v>82</v>
      </c>
      <c r="F3" s="6" t="s">
        <v>15</v>
      </c>
      <c r="G3" s="6" t="s">
        <v>16</v>
      </c>
      <c r="H3" s="8" t="s">
        <v>17</v>
      </c>
    </row>
    <row r="4" spans="1:8">
      <c r="A4" s="10" t="s">
        <v>68</v>
      </c>
      <c r="B4" s="11">
        <v>50</v>
      </c>
      <c r="C4" s="11">
        <v>0</v>
      </c>
      <c r="D4" s="11"/>
      <c r="E4" s="11">
        <v>0</v>
      </c>
      <c r="F4" s="78">
        <v>43</v>
      </c>
      <c r="G4" s="78">
        <f>(B4+C4+E4)*F4</f>
        <v>2150</v>
      </c>
      <c r="H4" s="81">
        <f>G4*23%+G4</f>
        <v>2644.5</v>
      </c>
    </row>
    <row r="5" spans="1:8">
      <c r="A5" s="10" t="s">
        <v>69</v>
      </c>
      <c r="B5" s="11">
        <v>50</v>
      </c>
      <c r="C5" s="11">
        <v>0</v>
      </c>
      <c r="D5" s="11"/>
      <c r="E5" s="11">
        <v>0</v>
      </c>
      <c r="F5" s="79"/>
      <c r="G5" s="79"/>
      <c r="H5" s="82"/>
    </row>
    <row r="6" spans="1:8">
      <c r="A6" s="10" t="s">
        <v>70</v>
      </c>
      <c r="B6" s="11">
        <v>50</v>
      </c>
      <c r="C6" s="11">
        <v>0</v>
      </c>
      <c r="D6" s="11"/>
      <c r="E6" s="11">
        <v>0</v>
      </c>
      <c r="F6" s="79"/>
      <c r="G6" s="79"/>
      <c r="H6" s="82"/>
    </row>
    <row r="7" spans="1:8">
      <c r="A7" s="10" t="s">
        <v>71</v>
      </c>
      <c r="B7" s="11">
        <v>50</v>
      </c>
      <c r="C7" s="11">
        <v>0</v>
      </c>
      <c r="D7" s="11"/>
      <c r="E7" s="11">
        <v>0</v>
      </c>
      <c r="F7" s="79"/>
      <c r="G7" s="79"/>
      <c r="H7" s="82"/>
    </row>
    <row r="8" spans="1:8">
      <c r="A8" s="10" t="s">
        <v>72</v>
      </c>
      <c r="B8" s="11">
        <v>50</v>
      </c>
      <c r="C8" s="11">
        <v>0</v>
      </c>
      <c r="D8" s="11"/>
      <c r="E8" s="11">
        <v>0</v>
      </c>
      <c r="F8" s="80"/>
      <c r="G8" s="80"/>
      <c r="H8" s="83"/>
    </row>
    <row r="9" spans="1:8">
      <c r="A9" s="10" t="s">
        <v>75</v>
      </c>
      <c r="B9" s="11">
        <v>1</v>
      </c>
      <c r="C9" s="11">
        <v>0</v>
      </c>
      <c r="D9" s="11"/>
      <c r="E9" s="11">
        <v>0</v>
      </c>
      <c r="F9" s="25">
        <v>1300</v>
      </c>
      <c r="G9" s="25">
        <f t="shared" ref="G9:G12" si="0">(B9+C9+E9)*F9</f>
        <v>1300</v>
      </c>
      <c r="H9" s="65">
        <f t="shared" ref="H9:H12" si="1">G9*23%+G9</f>
        <v>1599</v>
      </c>
    </row>
    <row r="10" spans="1:8">
      <c r="A10" s="10" t="s">
        <v>76</v>
      </c>
      <c r="B10" s="11">
        <v>0</v>
      </c>
      <c r="C10" s="11">
        <v>0</v>
      </c>
      <c r="D10" s="11"/>
      <c r="E10" s="11">
        <v>0</v>
      </c>
      <c r="F10" s="25">
        <v>1800</v>
      </c>
      <c r="G10" s="25">
        <f t="shared" si="0"/>
        <v>0</v>
      </c>
      <c r="H10" s="65">
        <f t="shared" si="1"/>
        <v>0</v>
      </c>
    </row>
    <row r="11" spans="1:8">
      <c r="A11" s="10" t="s">
        <v>77</v>
      </c>
      <c r="B11" s="11">
        <v>0</v>
      </c>
      <c r="C11" s="11">
        <v>0</v>
      </c>
      <c r="D11" s="11"/>
      <c r="E11" s="11">
        <v>0</v>
      </c>
      <c r="F11" s="25">
        <v>2800</v>
      </c>
      <c r="G11" s="25">
        <f t="shared" si="0"/>
        <v>0</v>
      </c>
      <c r="H11" s="65">
        <f t="shared" si="1"/>
        <v>0</v>
      </c>
    </row>
    <row r="12" spans="1:8">
      <c r="A12" s="10" t="s">
        <v>78</v>
      </c>
      <c r="B12" s="11">
        <v>0</v>
      </c>
      <c r="C12" s="11">
        <v>0</v>
      </c>
      <c r="D12" s="11"/>
      <c r="E12" s="11">
        <v>0</v>
      </c>
      <c r="F12" s="25">
        <v>3500</v>
      </c>
      <c r="G12" s="25">
        <f t="shared" si="0"/>
        <v>0</v>
      </c>
      <c r="H12" s="65">
        <f t="shared" si="1"/>
        <v>0</v>
      </c>
    </row>
    <row r="13" spans="1:8" s="13" customFormat="1">
      <c r="A13" s="12" t="s">
        <v>74</v>
      </c>
      <c r="B13" s="50"/>
      <c r="C13" s="50"/>
      <c r="D13" s="50"/>
      <c r="E13" s="50"/>
      <c r="F13" s="63"/>
      <c r="G13" s="63">
        <f>SUM(G4:G12)</f>
        <v>3450</v>
      </c>
      <c r="H13" s="66">
        <f>SUM(H4:H12)</f>
        <v>4243.5</v>
      </c>
    </row>
    <row r="14" spans="1:8" s="13" customFormat="1" ht="15" thickBot="1">
      <c r="A14" s="14" t="s">
        <v>79</v>
      </c>
      <c r="B14" s="51"/>
      <c r="C14" s="51"/>
      <c r="D14" s="51"/>
      <c r="E14" s="51"/>
      <c r="F14" s="64"/>
      <c r="G14" s="64">
        <f>G13/B4</f>
        <v>69</v>
      </c>
      <c r="H14" s="67">
        <f>H13/B4</f>
        <v>84.87</v>
      </c>
    </row>
    <row r="15" spans="1:8" s="17" customFormat="1">
      <c r="A15" s="15" t="s">
        <v>110</v>
      </c>
      <c r="B15" s="16"/>
      <c r="C15" s="16"/>
      <c r="D15" s="16"/>
      <c r="E15" s="16"/>
      <c r="F15" s="16"/>
      <c r="G15" s="16"/>
      <c r="H15" s="16"/>
    </row>
    <row r="16" spans="1:8" s="17" customFormat="1" ht="15" thickBot="1">
      <c r="A16" s="16"/>
      <c r="B16" s="16"/>
      <c r="C16" s="16"/>
      <c r="D16" s="16"/>
      <c r="E16" s="16"/>
      <c r="F16" s="16"/>
      <c r="G16" s="16"/>
      <c r="H16" s="16"/>
    </row>
    <row r="17" spans="1:8" s="73" customFormat="1" ht="15" thickBot="1">
      <c r="A17" s="70" t="s">
        <v>135</v>
      </c>
      <c r="B17" s="71"/>
      <c r="C17" s="71"/>
      <c r="D17" s="71"/>
      <c r="E17" s="71"/>
      <c r="F17" s="71"/>
      <c r="G17" s="71"/>
      <c r="H17" s="72"/>
    </row>
    <row r="18" spans="1:8" s="9" customFormat="1" ht="57.6">
      <c r="A18" s="5" t="s">
        <v>112</v>
      </c>
      <c r="B18" s="6" t="s">
        <v>80</v>
      </c>
      <c r="C18" s="6" t="s">
        <v>81</v>
      </c>
      <c r="D18" s="6" t="s">
        <v>73</v>
      </c>
      <c r="E18" s="7" t="s">
        <v>82</v>
      </c>
      <c r="F18" s="6" t="s">
        <v>15</v>
      </c>
      <c r="G18" s="6" t="s">
        <v>16</v>
      </c>
      <c r="H18" s="8" t="s">
        <v>17</v>
      </c>
    </row>
    <row r="19" spans="1:8">
      <c r="A19" s="10" t="s">
        <v>68</v>
      </c>
      <c r="B19" s="11">
        <v>50</v>
      </c>
      <c r="C19" s="11">
        <v>0</v>
      </c>
      <c r="D19" s="11"/>
      <c r="E19" s="11">
        <v>0</v>
      </c>
      <c r="F19" s="78">
        <v>55</v>
      </c>
      <c r="G19" s="78">
        <f>(B19+C19+E19)*F19</f>
        <v>2750</v>
      </c>
      <c r="H19" s="81">
        <f>G19*23%+G19</f>
        <v>3382.5</v>
      </c>
    </row>
    <row r="20" spans="1:8">
      <c r="A20" s="10" t="s">
        <v>69</v>
      </c>
      <c r="B20" s="11">
        <v>50</v>
      </c>
      <c r="C20" s="11">
        <v>0</v>
      </c>
      <c r="D20" s="11"/>
      <c r="E20" s="11">
        <v>0</v>
      </c>
      <c r="F20" s="79"/>
      <c r="G20" s="79"/>
      <c r="H20" s="82"/>
    </row>
    <row r="21" spans="1:8">
      <c r="A21" s="10" t="s">
        <v>70</v>
      </c>
      <c r="B21" s="11">
        <v>50</v>
      </c>
      <c r="C21" s="11">
        <v>0</v>
      </c>
      <c r="D21" s="11"/>
      <c r="E21" s="11">
        <v>0</v>
      </c>
      <c r="F21" s="79"/>
      <c r="G21" s="79"/>
      <c r="H21" s="82"/>
    </row>
    <row r="22" spans="1:8">
      <c r="A22" s="10" t="s">
        <v>71</v>
      </c>
      <c r="B22" s="11">
        <v>50</v>
      </c>
      <c r="C22" s="11">
        <v>0</v>
      </c>
      <c r="D22" s="11"/>
      <c r="E22" s="11">
        <v>0</v>
      </c>
      <c r="F22" s="79"/>
      <c r="G22" s="79"/>
      <c r="H22" s="82"/>
    </row>
    <row r="23" spans="1:8">
      <c r="A23" s="10" t="s">
        <v>83</v>
      </c>
      <c r="B23" s="11">
        <v>50</v>
      </c>
      <c r="C23" s="11">
        <v>0</v>
      </c>
      <c r="D23" s="11"/>
      <c r="E23" s="11">
        <v>0</v>
      </c>
      <c r="F23" s="80"/>
      <c r="G23" s="80"/>
      <c r="H23" s="83"/>
    </row>
    <row r="24" spans="1:8">
      <c r="A24" s="10" t="s">
        <v>75</v>
      </c>
      <c r="B24" s="11">
        <v>1</v>
      </c>
      <c r="C24" s="11">
        <v>0</v>
      </c>
      <c r="D24" s="11"/>
      <c r="E24" s="11">
        <v>0</v>
      </c>
      <c r="F24" s="25">
        <v>1300</v>
      </c>
      <c r="G24" s="25">
        <f t="shared" ref="G24:G27" si="2">(B24+C24+E24)*F24</f>
        <v>1300</v>
      </c>
      <c r="H24" s="65">
        <f t="shared" ref="H24:H27" si="3">G24*23%+G24</f>
        <v>1599</v>
      </c>
    </row>
    <row r="25" spans="1:8">
      <c r="A25" s="10" t="s">
        <v>76</v>
      </c>
      <c r="B25" s="11">
        <v>0</v>
      </c>
      <c r="C25" s="11">
        <v>0</v>
      </c>
      <c r="D25" s="11"/>
      <c r="E25" s="11">
        <v>0</v>
      </c>
      <c r="F25" s="25">
        <v>1800</v>
      </c>
      <c r="G25" s="25">
        <f t="shared" si="2"/>
        <v>0</v>
      </c>
      <c r="H25" s="65">
        <f t="shared" si="3"/>
        <v>0</v>
      </c>
    </row>
    <row r="26" spans="1:8">
      <c r="A26" s="10" t="s">
        <v>77</v>
      </c>
      <c r="B26" s="11">
        <v>0</v>
      </c>
      <c r="C26" s="11">
        <v>0</v>
      </c>
      <c r="D26" s="11"/>
      <c r="E26" s="11">
        <v>0</v>
      </c>
      <c r="F26" s="25">
        <v>2800</v>
      </c>
      <c r="G26" s="25">
        <f t="shared" si="2"/>
        <v>0</v>
      </c>
      <c r="H26" s="65">
        <f t="shared" si="3"/>
        <v>0</v>
      </c>
    </row>
    <row r="27" spans="1:8">
      <c r="A27" s="10" t="s">
        <v>78</v>
      </c>
      <c r="B27" s="11">
        <v>0</v>
      </c>
      <c r="C27" s="11">
        <v>0</v>
      </c>
      <c r="D27" s="11"/>
      <c r="E27" s="11">
        <v>0</v>
      </c>
      <c r="F27" s="25">
        <v>3500</v>
      </c>
      <c r="G27" s="25">
        <f t="shared" si="2"/>
        <v>0</v>
      </c>
      <c r="H27" s="65">
        <f t="shared" si="3"/>
        <v>0</v>
      </c>
    </row>
    <row r="28" spans="1:8" s="52" customFormat="1">
      <c r="A28" s="12" t="s">
        <v>74</v>
      </c>
      <c r="B28" s="50"/>
      <c r="C28" s="50"/>
      <c r="D28" s="50"/>
      <c r="E28" s="50"/>
      <c r="F28" s="63"/>
      <c r="G28" s="63">
        <f>SUM(G19:G27)</f>
        <v>4050</v>
      </c>
      <c r="H28" s="66">
        <f>SUM(H19:H27)</f>
        <v>4981.5</v>
      </c>
    </row>
    <row r="29" spans="1:8" s="52" customFormat="1" ht="15" thickBot="1">
      <c r="A29" s="14" t="s">
        <v>79</v>
      </c>
      <c r="B29" s="51"/>
      <c r="C29" s="51"/>
      <c r="D29" s="51"/>
      <c r="E29" s="51"/>
      <c r="F29" s="64"/>
      <c r="G29" s="64">
        <f>G28/B19</f>
        <v>81</v>
      </c>
      <c r="H29" s="67">
        <f>H28/B19</f>
        <v>99.63</v>
      </c>
    </row>
    <row r="30" spans="1:8" s="17" customFormat="1">
      <c r="A30" s="15" t="s">
        <v>110</v>
      </c>
      <c r="B30" s="16"/>
      <c r="C30" s="16"/>
      <c r="D30" s="16"/>
      <c r="E30" s="16"/>
      <c r="F30" s="16"/>
      <c r="G30" s="16"/>
      <c r="H30" s="16"/>
    </row>
    <row r="31" spans="1:8" s="17" customFormat="1" ht="15" thickBot="1">
      <c r="A31" s="16"/>
      <c r="B31" s="16"/>
      <c r="C31" s="16"/>
      <c r="D31" s="16"/>
      <c r="E31" s="16"/>
      <c r="F31" s="16"/>
      <c r="G31" s="16"/>
      <c r="H31" s="16"/>
    </row>
    <row r="32" spans="1:8" s="73" customFormat="1" ht="15" thickBot="1">
      <c r="A32" s="70" t="s">
        <v>135</v>
      </c>
      <c r="B32" s="71"/>
      <c r="C32" s="71"/>
      <c r="D32" s="71"/>
      <c r="E32" s="71"/>
      <c r="F32" s="71"/>
      <c r="G32" s="71"/>
      <c r="H32" s="72"/>
    </row>
    <row r="33" spans="1:8" s="9" customFormat="1" ht="57.6">
      <c r="A33" s="5" t="s">
        <v>113</v>
      </c>
      <c r="B33" s="6" t="s">
        <v>80</v>
      </c>
      <c r="C33" s="6" t="s">
        <v>81</v>
      </c>
      <c r="D33" s="6" t="s">
        <v>73</v>
      </c>
      <c r="E33" s="7" t="s">
        <v>82</v>
      </c>
      <c r="F33" s="6" t="s">
        <v>15</v>
      </c>
      <c r="G33" s="6" t="s">
        <v>16</v>
      </c>
      <c r="H33" s="8" t="s">
        <v>17</v>
      </c>
    </row>
    <row r="34" spans="1:8">
      <c r="A34" s="10" t="s">
        <v>68</v>
      </c>
      <c r="B34" s="11">
        <v>50</v>
      </c>
      <c r="C34" s="11">
        <v>0</v>
      </c>
      <c r="D34" s="11"/>
      <c r="E34" s="11">
        <v>0</v>
      </c>
      <c r="F34" s="78">
        <v>56</v>
      </c>
      <c r="G34" s="78">
        <f>(B34+C34+E34)*F34</f>
        <v>2800</v>
      </c>
      <c r="H34" s="81">
        <f>G34*23%+G34</f>
        <v>3444</v>
      </c>
    </row>
    <row r="35" spans="1:8">
      <c r="A35" s="10" t="s">
        <v>69</v>
      </c>
      <c r="B35" s="11">
        <v>50</v>
      </c>
      <c r="C35" s="11">
        <v>0</v>
      </c>
      <c r="D35" s="11"/>
      <c r="E35" s="11">
        <v>0</v>
      </c>
      <c r="F35" s="79"/>
      <c r="G35" s="79"/>
      <c r="H35" s="82"/>
    </row>
    <row r="36" spans="1:8">
      <c r="A36" s="10" t="s">
        <v>70</v>
      </c>
      <c r="B36" s="11">
        <v>50</v>
      </c>
      <c r="C36" s="11">
        <v>0</v>
      </c>
      <c r="D36" s="11"/>
      <c r="E36" s="11">
        <v>0</v>
      </c>
      <c r="F36" s="79"/>
      <c r="G36" s="79"/>
      <c r="H36" s="82"/>
    </row>
    <row r="37" spans="1:8">
      <c r="A37" s="10" t="s">
        <v>71</v>
      </c>
      <c r="B37" s="11">
        <v>50</v>
      </c>
      <c r="C37" s="11">
        <v>0</v>
      </c>
      <c r="D37" s="11"/>
      <c r="E37" s="11">
        <v>0</v>
      </c>
      <c r="F37" s="79"/>
      <c r="G37" s="79"/>
      <c r="H37" s="82"/>
    </row>
    <row r="38" spans="1:8">
      <c r="A38" s="10" t="s">
        <v>87</v>
      </c>
      <c r="B38" s="11">
        <v>50</v>
      </c>
      <c r="C38" s="11">
        <v>0</v>
      </c>
      <c r="D38" s="11"/>
      <c r="E38" s="11">
        <v>0</v>
      </c>
      <c r="F38" s="79"/>
      <c r="G38" s="79"/>
      <c r="H38" s="82"/>
    </row>
    <row r="39" spans="1:8">
      <c r="A39" s="19" t="s">
        <v>117</v>
      </c>
      <c r="B39" s="11">
        <v>50</v>
      </c>
      <c r="C39" s="11">
        <v>0</v>
      </c>
      <c r="D39" s="11"/>
      <c r="E39" s="11">
        <v>0</v>
      </c>
      <c r="F39" s="79"/>
      <c r="G39" s="79"/>
      <c r="H39" s="82"/>
    </row>
    <row r="40" spans="1:8">
      <c r="A40" s="19" t="s">
        <v>88</v>
      </c>
      <c r="B40" s="11">
        <v>50</v>
      </c>
      <c r="C40" s="11">
        <v>0</v>
      </c>
      <c r="D40" s="11"/>
      <c r="E40" s="11">
        <v>0</v>
      </c>
      <c r="F40" s="80"/>
      <c r="G40" s="80"/>
      <c r="H40" s="83"/>
    </row>
    <row r="41" spans="1:8">
      <c r="A41" s="10" t="s">
        <v>75</v>
      </c>
      <c r="B41" s="11">
        <v>1</v>
      </c>
      <c r="C41" s="11">
        <v>0</v>
      </c>
      <c r="D41" s="11"/>
      <c r="E41" s="11">
        <v>0</v>
      </c>
      <c r="F41" s="25">
        <v>1300</v>
      </c>
      <c r="G41" s="25">
        <f t="shared" ref="G41:G44" si="4">(B41+C41+E41)*F41</f>
        <v>1300</v>
      </c>
      <c r="H41" s="65">
        <f t="shared" ref="H41:H44" si="5">G41*23%+G41</f>
        <v>1599</v>
      </c>
    </row>
    <row r="42" spans="1:8">
      <c r="A42" s="10" t="s">
        <v>76</v>
      </c>
      <c r="B42" s="11">
        <v>0</v>
      </c>
      <c r="C42" s="11">
        <v>0</v>
      </c>
      <c r="D42" s="11"/>
      <c r="E42" s="11">
        <v>0</v>
      </c>
      <c r="F42" s="25">
        <v>1800</v>
      </c>
      <c r="G42" s="25">
        <f t="shared" si="4"/>
        <v>0</v>
      </c>
      <c r="H42" s="65">
        <f t="shared" si="5"/>
        <v>0</v>
      </c>
    </row>
    <row r="43" spans="1:8">
      <c r="A43" s="10" t="s">
        <v>77</v>
      </c>
      <c r="B43" s="11">
        <v>0</v>
      </c>
      <c r="C43" s="11">
        <v>0</v>
      </c>
      <c r="D43" s="11"/>
      <c r="E43" s="11">
        <v>0</v>
      </c>
      <c r="F43" s="25">
        <v>2800</v>
      </c>
      <c r="G43" s="25">
        <f t="shared" si="4"/>
        <v>0</v>
      </c>
      <c r="H43" s="65">
        <f t="shared" si="5"/>
        <v>0</v>
      </c>
    </row>
    <row r="44" spans="1:8">
      <c r="A44" s="10" t="s">
        <v>78</v>
      </c>
      <c r="B44" s="11">
        <v>0</v>
      </c>
      <c r="C44" s="11">
        <v>0</v>
      </c>
      <c r="D44" s="11"/>
      <c r="E44" s="11">
        <v>0</v>
      </c>
      <c r="F44" s="25">
        <v>3500</v>
      </c>
      <c r="G44" s="25">
        <f t="shared" si="4"/>
        <v>0</v>
      </c>
      <c r="H44" s="65">
        <f t="shared" si="5"/>
        <v>0</v>
      </c>
    </row>
    <row r="45" spans="1:8" s="52" customFormat="1">
      <c r="A45" s="12" t="s">
        <v>74</v>
      </c>
      <c r="B45" s="50"/>
      <c r="C45" s="50"/>
      <c r="D45" s="50"/>
      <c r="E45" s="50"/>
      <c r="F45" s="63"/>
      <c r="G45" s="63">
        <f>SUM(G34:G44)</f>
        <v>4100</v>
      </c>
      <c r="H45" s="66">
        <f>SUM(H34:H44)</f>
        <v>5043</v>
      </c>
    </row>
    <row r="46" spans="1:8" s="52" customFormat="1" ht="15" thickBot="1">
      <c r="A46" s="14" t="s">
        <v>79</v>
      </c>
      <c r="B46" s="51"/>
      <c r="C46" s="51"/>
      <c r="D46" s="51"/>
      <c r="E46" s="51"/>
      <c r="F46" s="64"/>
      <c r="G46" s="64">
        <f>G45/B34</f>
        <v>82</v>
      </c>
      <c r="H46" s="67">
        <f>H45/B34</f>
        <v>100.86</v>
      </c>
    </row>
    <row r="47" spans="1:8" s="17" customFormat="1">
      <c r="A47" s="15" t="s">
        <v>110</v>
      </c>
      <c r="B47" s="16"/>
      <c r="C47" s="16"/>
      <c r="D47" s="16"/>
      <c r="E47" s="16"/>
      <c r="F47" s="16"/>
      <c r="G47" s="16"/>
      <c r="H47" s="16"/>
    </row>
    <row r="48" spans="1:8" s="17" customFormat="1" ht="15" thickBot="1">
      <c r="A48" s="20"/>
      <c r="B48" s="20"/>
      <c r="C48" s="20"/>
      <c r="D48" s="20"/>
      <c r="E48" s="20"/>
      <c r="F48" s="20"/>
      <c r="G48" s="20"/>
      <c r="H48" s="16"/>
    </row>
    <row r="49" spans="1:8" s="73" customFormat="1" ht="15" thickBot="1">
      <c r="A49" s="70" t="s">
        <v>135</v>
      </c>
      <c r="B49" s="71"/>
      <c r="C49" s="71"/>
      <c r="D49" s="71"/>
      <c r="E49" s="71"/>
      <c r="F49" s="71"/>
      <c r="G49" s="71"/>
      <c r="H49" s="72"/>
    </row>
    <row r="50" spans="1:8" s="9" customFormat="1" ht="57.6">
      <c r="A50" s="5" t="s">
        <v>114</v>
      </c>
      <c r="B50" s="6" t="s">
        <v>80</v>
      </c>
      <c r="C50" s="6" t="s">
        <v>81</v>
      </c>
      <c r="D50" s="6" t="s">
        <v>73</v>
      </c>
      <c r="E50" s="7" t="s">
        <v>82</v>
      </c>
      <c r="F50" s="6" t="s">
        <v>15</v>
      </c>
      <c r="G50" s="6" t="s">
        <v>16</v>
      </c>
      <c r="H50" s="8" t="s">
        <v>17</v>
      </c>
    </row>
    <row r="51" spans="1:8">
      <c r="A51" s="10" t="s">
        <v>68</v>
      </c>
      <c r="B51" s="11">
        <v>50</v>
      </c>
      <c r="C51" s="11">
        <v>0</v>
      </c>
      <c r="D51" s="11"/>
      <c r="E51" s="11">
        <v>0</v>
      </c>
      <c r="F51" s="78">
        <v>91</v>
      </c>
      <c r="G51" s="78">
        <f>(B51+C51+E51)*F51</f>
        <v>4550</v>
      </c>
      <c r="H51" s="81">
        <f>G51*23%+G51</f>
        <v>5596.5</v>
      </c>
    </row>
    <row r="52" spans="1:8">
      <c r="A52" s="10" t="s">
        <v>69</v>
      </c>
      <c r="B52" s="11">
        <v>50</v>
      </c>
      <c r="C52" s="11">
        <v>0</v>
      </c>
      <c r="D52" s="11"/>
      <c r="E52" s="11">
        <v>0</v>
      </c>
      <c r="F52" s="79"/>
      <c r="G52" s="79"/>
      <c r="H52" s="82"/>
    </row>
    <row r="53" spans="1:8">
      <c r="A53" s="10" t="s">
        <v>70</v>
      </c>
      <c r="B53" s="11">
        <v>50</v>
      </c>
      <c r="C53" s="11">
        <v>0</v>
      </c>
      <c r="D53" s="11"/>
      <c r="E53" s="11">
        <v>0</v>
      </c>
      <c r="F53" s="79"/>
      <c r="G53" s="79"/>
      <c r="H53" s="82"/>
    </row>
    <row r="54" spans="1:8">
      <c r="A54" s="10" t="s">
        <v>71</v>
      </c>
      <c r="B54" s="11">
        <v>50</v>
      </c>
      <c r="C54" s="11">
        <v>0</v>
      </c>
      <c r="D54" s="11"/>
      <c r="E54" s="11">
        <v>0</v>
      </c>
      <c r="F54" s="79"/>
      <c r="G54" s="79"/>
      <c r="H54" s="82"/>
    </row>
    <row r="55" spans="1:8">
      <c r="A55" s="10" t="s">
        <v>84</v>
      </c>
      <c r="B55" s="11">
        <v>50</v>
      </c>
      <c r="C55" s="11">
        <v>0</v>
      </c>
      <c r="D55" s="11"/>
      <c r="E55" s="11">
        <v>0</v>
      </c>
      <c r="F55" s="79"/>
      <c r="G55" s="79"/>
      <c r="H55" s="82"/>
    </row>
    <row r="56" spans="1:8">
      <c r="A56" s="19" t="s">
        <v>85</v>
      </c>
      <c r="B56" s="11">
        <v>50</v>
      </c>
      <c r="C56" s="11">
        <v>0</v>
      </c>
      <c r="D56" s="11"/>
      <c r="E56" s="11">
        <v>0</v>
      </c>
      <c r="F56" s="79"/>
      <c r="G56" s="79"/>
      <c r="H56" s="82"/>
    </row>
    <row r="57" spans="1:8">
      <c r="A57" s="19" t="s">
        <v>86</v>
      </c>
      <c r="B57" s="11">
        <v>50</v>
      </c>
      <c r="C57" s="11">
        <v>0</v>
      </c>
      <c r="D57" s="11"/>
      <c r="E57" s="11">
        <v>0</v>
      </c>
      <c r="F57" s="79"/>
      <c r="G57" s="79"/>
      <c r="H57" s="82"/>
    </row>
    <row r="58" spans="1:8">
      <c r="A58" s="19" t="s">
        <v>88</v>
      </c>
      <c r="B58" s="11">
        <v>50</v>
      </c>
      <c r="C58" s="11">
        <v>0</v>
      </c>
      <c r="D58" s="11"/>
      <c r="E58" s="11">
        <v>0</v>
      </c>
      <c r="F58" s="80"/>
      <c r="G58" s="80"/>
      <c r="H58" s="83"/>
    </row>
    <row r="59" spans="1:8">
      <c r="A59" s="10" t="s">
        <v>75</v>
      </c>
      <c r="B59" s="11">
        <v>1</v>
      </c>
      <c r="C59" s="11">
        <v>0</v>
      </c>
      <c r="D59" s="11"/>
      <c r="E59" s="11">
        <v>0</v>
      </c>
      <c r="F59" s="25">
        <v>1300</v>
      </c>
      <c r="G59" s="25">
        <f t="shared" ref="G59:G62" si="6">(B59+C59+E59)*F59</f>
        <v>1300</v>
      </c>
      <c r="H59" s="65">
        <f t="shared" ref="H59:H62" si="7">G59*23%+G59</f>
        <v>1599</v>
      </c>
    </row>
    <row r="60" spans="1:8">
      <c r="A60" s="10" t="s">
        <v>76</v>
      </c>
      <c r="B60" s="11">
        <v>0</v>
      </c>
      <c r="C60" s="11">
        <v>0</v>
      </c>
      <c r="D60" s="11"/>
      <c r="E60" s="11">
        <v>0</v>
      </c>
      <c r="F60" s="25">
        <v>1800</v>
      </c>
      <c r="G60" s="25">
        <f t="shared" si="6"/>
        <v>0</v>
      </c>
      <c r="H60" s="65">
        <f t="shared" si="7"/>
        <v>0</v>
      </c>
    </row>
    <row r="61" spans="1:8">
      <c r="A61" s="10" t="s">
        <v>77</v>
      </c>
      <c r="B61" s="11">
        <v>0</v>
      </c>
      <c r="C61" s="11">
        <v>0</v>
      </c>
      <c r="D61" s="11"/>
      <c r="E61" s="11">
        <v>0</v>
      </c>
      <c r="F61" s="25">
        <v>2800</v>
      </c>
      <c r="G61" s="25">
        <f t="shared" si="6"/>
        <v>0</v>
      </c>
      <c r="H61" s="65">
        <f t="shared" si="7"/>
        <v>0</v>
      </c>
    </row>
    <row r="62" spans="1:8">
      <c r="A62" s="10" t="s">
        <v>78</v>
      </c>
      <c r="B62" s="11">
        <v>0</v>
      </c>
      <c r="C62" s="11">
        <v>0</v>
      </c>
      <c r="D62" s="11"/>
      <c r="E62" s="11">
        <v>0</v>
      </c>
      <c r="F62" s="25">
        <v>3500</v>
      </c>
      <c r="G62" s="25">
        <f t="shared" si="6"/>
        <v>0</v>
      </c>
      <c r="H62" s="65">
        <f t="shared" si="7"/>
        <v>0</v>
      </c>
    </row>
    <row r="63" spans="1:8" s="52" customFormat="1">
      <c r="A63" s="12" t="s">
        <v>74</v>
      </c>
      <c r="B63" s="50"/>
      <c r="C63" s="50"/>
      <c r="D63" s="50"/>
      <c r="E63" s="50"/>
      <c r="F63" s="63"/>
      <c r="G63" s="63">
        <f>SUM(G51:G62)</f>
        <v>5850</v>
      </c>
      <c r="H63" s="66">
        <f>SUM(H51:H62)</f>
        <v>7195.5</v>
      </c>
    </row>
    <row r="64" spans="1:8" s="52" customFormat="1" ht="15" thickBot="1">
      <c r="A64" s="14" t="s">
        <v>79</v>
      </c>
      <c r="B64" s="51"/>
      <c r="C64" s="51"/>
      <c r="D64" s="51"/>
      <c r="E64" s="51"/>
      <c r="F64" s="64"/>
      <c r="G64" s="64">
        <f>G63/B51</f>
        <v>117</v>
      </c>
      <c r="H64" s="67">
        <f>H63/B51</f>
        <v>143.91</v>
      </c>
    </row>
    <row r="65" spans="1:8" s="17" customFormat="1">
      <c r="A65" s="15" t="s">
        <v>110</v>
      </c>
      <c r="B65" s="16"/>
      <c r="C65" s="16"/>
      <c r="D65" s="16"/>
      <c r="E65" s="16"/>
      <c r="F65" s="16"/>
      <c r="G65" s="16"/>
      <c r="H65" s="16"/>
    </row>
    <row r="66" spans="1:8" s="17" customFormat="1" ht="15" thickBot="1">
      <c r="A66" s="15"/>
      <c r="B66" s="16"/>
      <c r="C66" s="16"/>
      <c r="D66" s="16"/>
      <c r="E66" s="16"/>
      <c r="F66" s="16"/>
      <c r="G66" s="16"/>
      <c r="H66" s="16"/>
    </row>
    <row r="67" spans="1:8" s="73" customFormat="1" ht="15" thickBot="1">
      <c r="A67" s="70" t="s">
        <v>135</v>
      </c>
      <c r="B67" s="71"/>
      <c r="C67" s="71"/>
      <c r="D67" s="71"/>
      <c r="E67" s="71"/>
      <c r="F67" s="71"/>
      <c r="G67" s="71"/>
      <c r="H67" s="72"/>
    </row>
    <row r="68" spans="1:8" s="9" customFormat="1" ht="57.6">
      <c r="A68" s="5" t="s">
        <v>115</v>
      </c>
      <c r="B68" s="6" t="s">
        <v>80</v>
      </c>
      <c r="C68" s="6" t="s">
        <v>81</v>
      </c>
      <c r="D68" s="6" t="s">
        <v>73</v>
      </c>
      <c r="E68" s="7" t="s">
        <v>82</v>
      </c>
      <c r="F68" s="6" t="s">
        <v>15</v>
      </c>
      <c r="G68" s="6" t="s">
        <v>16</v>
      </c>
      <c r="H68" s="8" t="s">
        <v>17</v>
      </c>
    </row>
    <row r="69" spans="1:8">
      <c r="A69" s="10" t="s">
        <v>68</v>
      </c>
      <c r="B69" s="11">
        <v>50</v>
      </c>
      <c r="C69" s="11">
        <v>0</v>
      </c>
      <c r="D69" s="11"/>
      <c r="E69" s="11">
        <v>0</v>
      </c>
      <c r="F69" s="78">
        <v>71</v>
      </c>
      <c r="G69" s="78">
        <f>(B69+C69+E69)*F69</f>
        <v>3550</v>
      </c>
      <c r="H69" s="81">
        <f>G69*23%+G69</f>
        <v>4366.5</v>
      </c>
    </row>
    <row r="70" spans="1:8">
      <c r="A70" s="10" t="s">
        <v>69</v>
      </c>
      <c r="B70" s="11">
        <v>50</v>
      </c>
      <c r="C70" s="11">
        <v>0</v>
      </c>
      <c r="D70" s="11"/>
      <c r="E70" s="11">
        <v>0</v>
      </c>
      <c r="F70" s="79"/>
      <c r="G70" s="79"/>
      <c r="H70" s="82"/>
    </row>
    <row r="71" spans="1:8">
      <c r="A71" s="10" t="s">
        <v>70</v>
      </c>
      <c r="B71" s="11">
        <v>50</v>
      </c>
      <c r="C71" s="11">
        <v>0</v>
      </c>
      <c r="D71" s="11"/>
      <c r="E71" s="11">
        <v>0</v>
      </c>
      <c r="F71" s="79"/>
      <c r="G71" s="79"/>
      <c r="H71" s="82"/>
    </row>
    <row r="72" spans="1:8">
      <c r="A72" s="10" t="s">
        <v>71</v>
      </c>
      <c r="B72" s="11">
        <v>50</v>
      </c>
      <c r="C72" s="11">
        <v>0</v>
      </c>
      <c r="D72" s="11"/>
      <c r="E72" s="11">
        <v>0</v>
      </c>
      <c r="F72" s="79"/>
      <c r="G72" s="79"/>
      <c r="H72" s="82"/>
    </row>
    <row r="73" spans="1:8">
      <c r="A73" s="10" t="s">
        <v>87</v>
      </c>
      <c r="B73" s="11">
        <v>50</v>
      </c>
      <c r="C73" s="11">
        <v>0</v>
      </c>
      <c r="D73" s="11"/>
      <c r="E73" s="11">
        <v>0</v>
      </c>
      <c r="F73" s="79"/>
      <c r="G73" s="79"/>
      <c r="H73" s="82"/>
    </row>
    <row r="74" spans="1:8">
      <c r="A74" s="19" t="s">
        <v>118</v>
      </c>
      <c r="B74" s="11">
        <v>50</v>
      </c>
      <c r="C74" s="11">
        <v>0</v>
      </c>
      <c r="D74" s="11"/>
      <c r="E74" s="11">
        <v>0</v>
      </c>
      <c r="F74" s="79"/>
      <c r="G74" s="79"/>
      <c r="H74" s="82"/>
    </row>
    <row r="75" spans="1:8">
      <c r="A75" s="19" t="s">
        <v>88</v>
      </c>
      <c r="B75" s="11">
        <v>50</v>
      </c>
      <c r="C75" s="11">
        <v>0</v>
      </c>
      <c r="D75" s="11"/>
      <c r="E75" s="11">
        <v>0</v>
      </c>
      <c r="F75" s="79"/>
      <c r="G75" s="79"/>
      <c r="H75" s="82"/>
    </row>
    <row r="76" spans="1:8">
      <c r="A76" s="19" t="s">
        <v>10</v>
      </c>
      <c r="B76" s="11">
        <v>50</v>
      </c>
      <c r="C76" s="11">
        <v>0</v>
      </c>
      <c r="D76" s="11"/>
      <c r="E76" s="11">
        <v>0</v>
      </c>
      <c r="F76" s="80"/>
      <c r="G76" s="80"/>
      <c r="H76" s="83"/>
    </row>
    <row r="77" spans="1:8">
      <c r="A77" s="10" t="s">
        <v>75</v>
      </c>
      <c r="B77" s="11">
        <v>1</v>
      </c>
      <c r="C77" s="11">
        <v>0</v>
      </c>
      <c r="D77" s="11"/>
      <c r="E77" s="11">
        <v>0</v>
      </c>
      <c r="F77" s="25">
        <v>1300</v>
      </c>
      <c r="G77" s="25">
        <f t="shared" ref="G77:G80" si="8">(B77+C77+E77)*F77</f>
        <v>1300</v>
      </c>
      <c r="H77" s="65">
        <f t="shared" ref="H77:H80" si="9">G77*23%+G77</f>
        <v>1599</v>
      </c>
    </row>
    <row r="78" spans="1:8">
      <c r="A78" s="10" t="s">
        <v>76</v>
      </c>
      <c r="B78" s="11">
        <v>0</v>
      </c>
      <c r="C78" s="11">
        <v>0</v>
      </c>
      <c r="D78" s="11"/>
      <c r="E78" s="11">
        <v>0</v>
      </c>
      <c r="F78" s="25">
        <v>1800</v>
      </c>
      <c r="G78" s="25">
        <f t="shared" si="8"/>
        <v>0</v>
      </c>
      <c r="H78" s="65">
        <f t="shared" si="9"/>
        <v>0</v>
      </c>
    </row>
    <row r="79" spans="1:8">
      <c r="A79" s="10" t="s">
        <v>77</v>
      </c>
      <c r="B79" s="11">
        <v>0</v>
      </c>
      <c r="C79" s="11">
        <v>0</v>
      </c>
      <c r="D79" s="11"/>
      <c r="E79" s="11">
        <v>0</v>
      </c>
      <c r="F79" s="25">
        <v>2800</v>
      </c>
      <c r="G79" s="25">
        <f t="shared" si="8"/>
        <v>0</v>
      </c>
      <c r="H79" s="65">
        <f t="shared" si="9"/>
        <v>0</v>
      </c>
    </row>
    <row r="80" spans="1:8">
      <c r="A80" s="10" t="s">
        <v>78</v>
      </c>
      <c r="B80" s="11">
        <v>0</v>
      </c>
      <c r="C80" s="11">
        <v>0</v>
      </c>
      <c r="D80" s="11"/>
      <c r="E80" s="11">
        <v>0</v>
      </c>
      <c r="F80" s="25">
        <v>3500</v>
      </c>
      <c r="G80" s="25">
        <f t="shared" si="8"/>
        <v>0</v>
      </c>
      <c r="H80" s="65">
        <f t="shared" si="9"/>
        <v>0</v>
      </c>
    </row>
    <row r="81" spans="1:8" s="52" customFormat="1">
      <c r="A81" s="12" t="s">
        <v>74</v>
      </c>
      <c r="B81" s="50"/>
      <c r="C81" s="50"/>
      <c r="D81" s="50"/>
      <c r="E81" s="50"/>
      <c r="F81" s="63"/>
      <c r="G81" s="63">
        <f>SUM(G69:G80)</f>
        <v>4850</v>
      </c>
      <c r="H81" s="66">
        <f>SUM(H69:H80)</f>
        <v>5965.5</v>
      </c>
    </row>
    <row r="82" spans="1:8" s="52" customFormat="1" ht="15" thickBot="1">
      <c r="A82" s="14" t="s">
        <v>79</v>
      </c>
      <c r="B82" s="51"/>
      <c r="C82" s="51"/>
      <c r="D82" s="51"/>
      <c r="E82" s="51"/>
      <c r="F82" s="64"/>
      <c r="G82" s="64">
        <f>G81/B69</f>
        <v>97</v>
      </c>
      <c r="H82" s="67">
        <f>H81/B69</f>
        <v>119.31</v>
      </c>
    </row>
    <row r="83" spans="1:8" s="17" customFormat="1">
      <c r="A83" s="15" t="s">
        <v>110</v>
      </c>
      <c r="B83" s="16"/>
      <c r="C83" s="16"/>
      <c r="D83" s="16"/>
      <c r="E83" s="16"/>
      <c r="F83" s="16"/>
      <c r="G83" s="16"/>
      <c r="H83" s="16"/>
    </row>
    <row r="84" spans="1:8" s="22" customFormat="1" ht="15" thickBot="1">
      <c r="A84" s="21"/>
      <c r="B84" s="21"/>
      <c r="C84" s="21"/>
      <c r="D84" s="21"/>
      <c r="E84" s="21"/>
      <c r="F84" s="21"/>
      <c r="G84" s="21"/>
      <c r="H84" s="16"/>
    </row>
    <row r="85" spans="1:8" s="73" customFormat="1" ht="15" thickBot="1">
      <c r="A85" s="70" t="s">
        <v>135</v>
      </c>
      <c r="B85" s="71"/>
      <c r="C85" s="71"/>
      <c r="D85" s="71"/>
      <c r="E85" s="71"/>
      <c r="F85" s="71"/>
      <c r="G85" s="71"/>
      <c r="H85" s="72"/>
    </row>
    <row r="86" spans="1:8" s="9" customFormat="1" ht="57.6">
      <c r="A86" s="5" t="s">
        <v>116</v>
      </c>
      <c r="B86" s="6" t="s">
        <v>80</v>
      </c>
      <c r="C86" s="6" t="s">
        <v>81</v>
      </c>
      <c r="D86" s="6" t="s">
        <v>73</v>
      </c>
      <c r="E86" s="7" t="s">
        <v>82</v>
      </c>
      <c r="F86" s="6" t="s">
        <v>15</v>
      </c>
      <c r="G86" s="6" t="s">
        <v>16</v>
      </c>
      <c r="H86" s="8" t="s">
        <v>17</v>
      </c>
    </row>
    <row r="87" spans="1:8">
      <c r="A87" s="10" t="s">
        <v>68</v>
      </c>
      <c r="B87" s="11">
        <v>50</v>
      </c>
      <c r="C87" s="11">
        <v>0</v>
      </c>
      <c r="D87" s="11"/>
      <c r="E87" s="11">
        <v>0</v>
      </c>
      <c r="F87" s="78">
        <v>102</v>
      </c>
      <c r="G87" s="78">
        <f>(B87+C87+E87)*F87</f>
        <v>5100</v>
      </c>
      <c r="H87" s="81">
        <f>G87*23%+G87</f>
        <v>6273</v>
      </c>
    </row>
    <row r="88" spans="1:8">
      <c r="A88" s="10" t="s">
        <v>69</v>
      </c>
      <c r="B88" s="11">
        <v>50</v>
      </c>
      <c r="C88" s="11">
        <v>0</v>
      </c>
      <c r="D88" s="11"/>
      <c r="E88" s="11">
        <v>0</v>
      </c>
      <c r="F88" s="79"/>
      <c r="G88" s="79"/>
      <c r="H88" s="82"/>
    </row>
    <row r="89" spans="1:8">
      <c r="A89" s="10" t="s">
        <v>70</v>
      </c>
      <c r="B89" s="11">
        <v>50</v>
      </c>
      <c r="C89" s="11">
        <v>0</v>
      </c>
      <c r="D89" s="11"/>
      <c r="E89" s="11">
        <v>0</v>
      </c>
      <c r="F89" s="79"/>
      <c r="G89" s="79"/>
      <c r="H89" s="82"/>
    </row>
    <row r="90" spans="1:8">
      <c r="A90" s="10" t="s">
        <v>71</v>
      </c>
      <c r="B90" s="11">
        <v>50</v>
      </c>
      <c r="C90" s="11">
        <v>0</v>
      </c>
      <c r="D90" s="11"/>
      <c r="E90" s="11">
        <v>0</v>
      </c>
      <c r="F90" s="79"/>
      <c r="G90" s="79"/>
      <c r="H90" s="82"/>
    </row>
    <row r="91" spans="1:8">
      <c r="A91" s="10" t="s">
        <v>84</v>
      </c>
      <c r="B91" s="11">
        <v>50</v>
      </c>
      <c r="C91" s="11">
        <v>0</v>
      </c>
      <c r="D91" s="11"/>
      <c r="E91" s="11">
        <v>0</v>
      </c>
      <c r="F91" s="79"/>
      <c r="G91" s="79"/>
      <c r="H91" s="82"/>
    </row>
    <row r="92" spans="1:8">
      <c r="A92" s="19" t="s">
        <v>85</v>
      </c>
      <c r="B92" s="11">
        <v>50</v>
      </c>
      <c r="C92" s="11">
        <v>0</v>
      </c>
      <c r="D92" s="11"/>
      <c r="E92" s="11">
        <v>0</v>
      </c>
      <c r="F92" s="79"/>
      <c r="G92" s="79"/>
      <c r="H92" s="82"/>
    </row>
    <row r="93" spans="1:8">
      <c r="A93" s="19" t="s">
        <v>86</v>
      </c>
      <c r="B93" s="11">
        <v>50</v>
      </c>
      <c r="C93" s="11">
        <v>0</v>
      </c>
      <c r="D93" s="11"/>
      <c r="E93" s="11">
        <v>0</v>
      </c>
      <c r="F93" s="79"/>
      <c r="G93" s="79"/>
      <c r="H93" s="82"/>
    </row>
    <row r="94" spans="1:8">
      <c r="A94" s="19" t="s">
        <v>88</v>
      </c>
      <c r="B94" s="11">
        <v>50</v>
      </c>
      <c r="C94" s="11">
        <v>0</v>
      </c>
      <c r="D94" s="11"/>
      <c r="E94" s="11">
        <v>0</v>
      </c>
      <c r="F94" s="79"/>
      <c r="G94" s="79"/>
      <c r="H94" s="82"/>
    </row>
    <row r="95" spans="1:8">
      <c r="A95" s="19" t="s">
        <v>10</v>
      </c>
      <c r="B95" s="11">
        <v>50</v>
      </c>
      <c r="C95" s="11">
        <v>0</v>
      </c>
      <c r="D95" s="11"/>
      <c r="E95" s="11">
        <v>0</v>
      </c>
      <c r="F95" s="80"/>
      <c r="G95" s="80"/>
      <c r="H95" s="83"/>
    </row>
    <row r="96" spans="1:8">
      <c r="A96" s="10" t="s">
        <v>75</v>
      </c>
      <c r="B96" s="11">
        <v>1</v>
      </c>
      <c r="C96" s="11">
        <v>0</v>
      </c>
      <c r="D96" s="11"/>
      <c r="E96" s="11">
        <v>0</v>
      </c>
      <c r="F96" s="25">
        <v>1300</v>
      </c>
      <c r="G96" s="25">
        <f t="shared" ref="G96:G99" si="10">(B96+C96+E96)*F96</f>
        <v>1300</v>
      </c>
      <c r="H96" s="65">
        <f t="shared" ref="H96:H99" si="11">G96*23%+G96</f>
        <v>1599</v>
      </c>
    </row>
    <row r="97" spans="1:8">
      <c r="A97" s="10" t="s">
        <v>76</v>
      </c>
      <c r="B97" s="11">
        <v>0</v>
      </c>
      <c r="C97" s="11">
        <v>0</v>
      </c>
      <c r="D97" s="11"/>
      <c r="E97" s="11">
        <v>0</v>
      </c>
      <c r="F97" s="25">
        <v>1800</v>
      </c>
      <c r="G97" s="25">
        <f t="shared" si="10"/>
        <v>0</v>
      </c>
      <c r="H97" s="65">
        <f t="shared" si="11"/>
        <v>0</v>
      </c>
    </row>
    <row r="98" spans="1:8">
      <c r="A98" s="10" t="s">
        <v>77</v>
      </c>
      <c r="B98" s="11">
        <v>0</v>
      </c>
      <c r="C98" s="11">
        <v>0</v>
      </c>
      <c r="D98" s="11"/>
      <c r="E98" s="11">
        <v>0</v>
      </c>
      <c r="F98" s="25">
        <v>2800</v>
      </c>
      <c r="G98" s="25">
        <f t="shared" si="10"/>
        <v>0</v>
      </c>
      <c r="H98" s="65">
        <f t="shared" si="11"/>
        <v>0</v>
      </c>
    </row>
    <row r="99" spans="1:8">
      <c r="A99" s="10" t="s">
        <v>78</v>
      </c>
      <c r="B99" s="11">
        <v>0</v>
      </c>
      <c r="C99" s="11">
        <v>0</v>
      </c>
      <c r="D99" s="11"/>
      <c r="E99" s="11">
        <v>0</v>
      </c>
      <c r="F99" s="25">
        <v>3500</v>
      </c>
      <c r="G99" s="25">
        <f t="shared" si="10"/>
        <v>0</v>
      </c>
      <c r="H99" s="65">
        <f t="shared" si="11"/>
        <v>0</v>
      </c>
    </row>
    <row r="100" spans="1:8" s="52" customFormat="1">
      <c r="A100" s="12" t="s">
        <v>74</v>
      </c>
      <c r="B100" s="50"/>
      <c r="C100" s="50"/>
      <c r="D100" s="50"/>
      <c r="E100" s="50"/>
      <c r="F100" s="63"/>
      <c r="G100" s="63">
        <f>SUM(G87:G99)</f>
        <v>6400</v>
      </c>
      <c r="H100" s="66">
        <f>SUM(H87:H99)</f>
        <v>7872</v>
      </c>
    </row>
    <row r="101" spans="1:8" s="52" customFormat="1" ht="15" thickBot="1">
      <c r="A101" s="14" t="s">
        <v>79</v>
      </c>
      <c r="B101" s="51"/>
      <c r="C101" s="51"/>
      <c r="D101" s="51"/>
      <c r="E101" s="51"/>
      <c r="F101" s="64"/>
      <c r="G101" s="64">
        <f>G100/B87</f>
        <v>128</v>
      </c>
      <c r="H101" s="67">
        <f>H100/B87</f>
        <v>157.44</v>
      </c>
    </row>
    <row r="102" spans="1:8">
      <c r="A102" s="15" t="s">
        <v>110</v>
      </c>
    </row>
  </sheetData>
  <mergeCells count="18">
    <mergeCell ref="F69:F76"/>
    <mergeCell ref="G69:G76"/>
    <mergeCell ref="H69:H76"/>
    <mergeCell ref="F87:F95"/>
    <mergeCell ref="G87:G95"/>
    <mergeCell ref="H87:H95"/>
    <mergeCell ref="F34:F40"/>
    <mergeCell ref="G34:G40"/>
    <mergeCell ref="H34:H40"/>
    <mergeCell ref="F51:F58"/>
    <mergeCell ref="G51:G58"/>
    <mergeCell ref="H51:H58"/>
    <mergeCell ref="F4:F8"/>
    <mergeCell ref="G4:G8"/>
    <mergeCell ref="H4:H8"/>
    <mergeCell ref="F19:F23"/>
    <mergeCell ref="G19:G23"/>
    <mergeCell ref="H19:H2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1C12-806D-4AA1-86DF-D589FEBAE2D3}">
  <dimension ref="A1:K53"/>
  <sheetViews>
    <sheetView zoomScale="80" zoomScaleNormal="80" workbookViewId="0">
      <selection activeCell="A14" sqref="A14"/>
    </sheetView>
  </sheetViews>
  <sheetFormatPr defaultRowHeight="14.4"/>
  <cols>
    <col min="1" max="1" width="69.5546875" style="4" bestFit="1" customWidth="1"/>
    <col min="2" max="4" width="15.5546875" style="4" hidden="1" customWidth="1"/>
    <col min="5" max="5" width="19.109375" style="4" customWidth="1"/>
    <col min="6" max="8" width="15.5546875" style="4" customWidth="1"/>
    <col min="9" max="9" width="13.44140625" style="48" customWidth="1"/>
    <col min="10" max="10" width="20.6640625" style="48" customWidth="1"/>
    <col min="11" max="11" width="20.88671875" style="48" customWidth="1"/>
    <col min="12" max="16384" width="8.88671875" style="4"/>
  </cols>
  <sheetData>
    <row r="1" spans="1:11" ht="28.8">
      <c r="A1" s="24" t="s">
        <v>0</v>
      </c>
      <c r="B1" s="23"/>
      <c r="C1" s="23"/>
      <c r="D1" s="23"/>
      <c r="E1" s="1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</row>
    <row r="2" spans="1:11">
      <c r="A2" s="11" t="s">
        <v>21</v>
      </c>
      <c r="B2" s="11" t="s">
        <v>2</v>
      </c>
      <c r="C2" s="11"/>
      <c r="D2" s="11"/>
      <c r="E2" s="11" t="s">
        <v>2</v>
      </c>
      <c r="F2" s="11">
        <v>0</v>
      </c>
      <c r="G2" s="11">
        <v>0</v>
      </c>
      <c r="H2" s="11">
        <v>0</v>
      </c>
      <c r="I2" s="25">
        <v>225</v>
      </c>
      <c r="J2" s="25">
        <f>(F2+G2+H2)*I2</f>
        <v>0</v>
      </c>
      <c r="K2" s="25">
        <f>J2*23%+J2</f>
        <v>0</v>
      </c>
    </row>
    <row r="3" spans="1:11">
      <c r="A3" s="11" t="s">
        <v>9</v>
      </c>
      <c r="B3" s="11" t="s">
        <v>2</v>
      </c>
      <c r="C3" s="11"/>
      <c r="D3" s="11"/>
      <c r="E3" s="11" t="s">
        <v>2</v>
      </c>
      <c r="F3" s="11">
        <v>0</v>
      </c>
      <c r="G3" s="11">
        <v>0</v>
      </c>
      <c r="H3" s="11">
        <v>0</v>
      </c>
      <c r="I3" s="25">
        <v>225</v>
      </c>
      <c r="J3" s="25">
        <f t="shared" ref="J3:J52" si="0">(F3+G3+H3)*I3</f>
        <v>0</v>
      </c>
      <c r="K3" s="25">
        <f t="shared" ref="K3:K52" si="1">J3*23%+J3</f>
        <v>0</v>
      </c>
    </row>
    <row r="4" spans="1:11">
      <c r="A4" s="11" t="s">
        <v>20</v>
      </c>
      <c r="B4" s="11" t="s">
        <v>2</v>
      </c>
      <c r="C4" s="11"/>
      <c r="D4" s="11"/>
      <c r="E4" s="11" t="s">
        <v>2</v>
      </c>
      <c r="F4" s="11">
        <v>0</v>
      </c>
      <c r="G4" s="11">
        <v>0</v>
      </c>
      <c r="H4" s="11">
        <v>0</v>
      </c>
      <c r="I4" s="25">
        <v>225</v>
      </c>
      <c r="J4" s="25">
        <f t="shared" si="0"/>
        <v>0</v>
      </c>
      <c r="K4" s="25">
        <f t="shared" si="1"/>
        <v>0</v>
      </c>
    </row>
    <row r="5" spans="1:11">
      <c r="A5" s="11" t="s">
        <v>3</v>
      </c>
      <c r="B5" s="11" t="s">
        <v>2</v>
      </c>
      <c r="C5" s="11"/>
      <c r="D5" s="11"/>
      <c r="E5" s="11" t="s">
        <v>2</v>
      </c>
      <c r="F5" s="11">
        <v>0</v>
      </c>
      <c r="G5" s="11">
        <v>0</v>
      </c>
      <c r="H5" s="11">
        <v>0</v>
      </c>
      <c r="I5" s="25">
        <v>325</v>
      </c>
      <c r="J5" s="25">
        <f t="shared" si="0"/>
        <v>0</v>
      </c>
      <c r="K5" s="25">
        <f t="shared" si="1"/>
        <v>0</v>
      </c>
    </row>
    <row r="6" spans="1:11">
      <c r="A6" s="11" t="s">
        <v>4</v>
      </c>
      <c r="B6" s="11" t="s">
        <v>2</v>
      </c>
      <c r="C6" s="11"/>
      <c r="D6" s="11"/>
      <c r="E6" s="11" t="s">
        <v>2</v>
      </c>
      <c r="F6" s="11">
        <v>0</v>
      </c>
      <c r="G6" s="11">
        <v>0</v>
      </c>
      <c r="H6" s="11">
        <v>0</v>
      </c>
      <c r="I6" s="25">
        <v>315</v>
      </c>
      <c r="J6" s="25">
        <f t="shared" si="0"/>
        <v>0</v>
      </c>
      <c r="K6" s="25">
        <f t="shared" si="1"/>
        <v>0</v>
      </c>
    </row>
    <row r="7" spans="1:11">
      <c r="A7" s="11" t="s">
        <v>5</v>
      </c>
      <c r="B7" s="11" t="s">
        <v>1</v>
      </c>
      <c r="C7" s="11"/>
      <c r="D7" s="11"/>
      <c r="E7" s="11" t="s">
        <v>1</v>
      </c>
      <c r="F7" s="11">
        <v>0</v>
      </c>
      <c r="G7" s="11">
        <v>0</v>
      </c>
      <c r="H7" s="11">
        <v>0</v>
      </c>
      <c r="I7" s="25">
        <v>197</v>
      </c>
      <c r="J7" s="25">
        <f t="shared" si="0"/>
        <v>0</v>
      </c>
      <c r="K7" s="25">
        <f t="shared" si="1"/>
        <v>0</v>
      </c>
    </row>
    <row r="8" spans="1:11">
      <c r="A8" s="11" t="s">
        <v>6</v>
      </c>
      <c r="B8" s="11" t="s">
        <v>1</v>
      </c>
      <c r="C8" s="11"/>
      <c r="D8" s="11"/>
      <c r="E8" s="11" t="s">
        <v>1</v>
      </c>
      <c r="F8" s="11">
        <v>0</v>
      </c>
      <c r="G8" s="11">
        <v>0</v>
      </c>
      <c r="H8" s="11">
        <v>0</v>
      </c>
      <c r="I8" s="25">
        <v>160</v>
      </c>
      <c r="J8" s="25">
        <f t="shared" si="0"/>
        <v>0</v>
      </c>
      <c r="K8" s="25">
        <f t="shared" si="1"/>
        <v>0</v>
      </c>
    </row>
    <row r="9" spans="1:11">
      <c r="A9" s="11" t="s">
        <v>19</v>
      </c>
      <c r="B9" s="11" t="s">
        <v>2</v>
      </c>
      <c r="C9" s="11"/>
      <c r="D9" s="11"/>
      <c r="E9" s="11" t="s">
        <v>2</v>
      </c>
      <c r="F9" s="11">
        <v>0</v>
      </c>
      <c r="G9" s="11">
        <v>0</v>
      </c>
      <c r="H9" s="11">
        <v>0</v>
      </c>
      <c r="I9" s="25">
        <v>265</v>
      </c>
      <c r="J9" s="25">
        <f t="shared" si="0"/>
        <v>0</v>
      </c>
      <c r="K9" s="25">
        <f t="shared" si="1"/>
        <v>0</v>
      </c>
    </row>
    <row r="10" spans="1:11">
      <c r="A10" s="11" t="s">
        <v>18</v>
      </c>
      <c r="B10" s="11" t="s">
        <v>2</v>
      </c>
      <c r="C10" s="11"/>
      <c r="D10" s="11"/>
      <c r="E10" s="11" t="s">
        <v>2</v>
      </c>
      <c r="F10" s="11">
        <v>0</v>
      </c>
      <c r="G10" s="11">
        <v>0</v>
      </c>
      <c r="H10" s="11">
        <v>0</v>
      </c>
      <c r="I10" s="25">
        <v>265</v>
      </c>
      <c r="J10" s="25">
        <f t="shared" si="0"/>
        <v>0</v>
      </c>
      <c r="K10" s="25">
        <f t="shared" si="1"/>
        <v>0</v>
      </c>
    </row>
    <row r="11" spans="1:11" ht="28.8">
      <c r="A11" s="23" t="s">
        <v>144</v>
      </c>
      <c r="B11" s="26"/>
      <c r="C11" s="27"/>
      <c r="D11" s="27"/>
      <c r="E11" s="26"/>
      <c r="F11" s="28">
        <v>0</v>
      </c>
      <c r="G11" s="28">
        <v>0</v>
      </c>
      <c r="H11" s="28">
        <v>0</v>
      </c>
      <c r="I11" s="29">
        <v>0</v>
      </c>
      <c r="J11" s="30">
        <f t="shared" si="0"/>
        <v>0</v>
      </c>
      <c r="K11" s="30">
        <f t="shared" si="1"/>
        <v>0</v>
      </c>
    </row>
    <row r="12" spans="1:11">
      <c r="A12" s="31" t="s">
        <v>7</v>
      </c>
      <c r="B12" s="31" t="s">
        <v>36</v>
      </c>
      <c r="C12" s="32"/>
      <c r="D12" s="32"/>
      <c r="E12" s="31" t="s">
        <v>97</v>
      </c>
      <c r="F12" s="11">
        <v>0</v>
      </c>
      <c r="G12" s="11">
        <v>0</v>
      </c>
      <c r="H12" s="11">
        <v>0</v>
      </c>
      <c r="I12" s="33">
        <v>14</v>
      </c>
      <c r="J12" s="25">
        <f t="shared" si="0"/>
        <v>0</v>
      </c>
      <c r="K12" s="25">
        <f t="shared" si="1"/>
        <v>0</v>
      </c>
    </row>
    <row r="13" spans="1:11">
      <c r="A13" s="34" t="s">
        <v>28</v>
      </c>
      <c r="B13" s="34" t="s">
        <v>37</v>
      </c>
      <c r="C13" s="32"/>
      <c r="D13" s="32"/>
      <c r="E13" s="34" t="s">
        <v>98</v>
      </c>
      <c r="F13" s="11">
        <v>0</v>
      </c>
      <c r="G13" s="11">
        <v>0</v>
      </c>
      <c r="H13" s="11">
        <v>0</v>
      </c>
      <c r="I13" s="33">
        <v>12</v>
      </c>
      <c r="J13" s="25">
        <f t="shared" si="0"/>
        <v>0</v>
      </c>
      <c r="K13" s="25">
        <f t="shared" si="1"/>
        <v>0</v>
      </c>
    </row>
    <row r="14" spans="1:11">
      <c r="A14" s="31" t="s">
        <v>29</v>
      </c>
      <c r="B14" s="31" t="s">
        <v>38</v>
      </c>
      <c r="C14" s="32"/>
      <c r="D14" s="32"/>
      <c r="E14" s="31" t="s">
        <v>99</v>
      </c>
      <c r="F14" s="11">
        <v>0</v>
      </c>
      <c r="G14" s="11">
        <v>0</v>
      </c>
      <c r="H14" s="11">
        <v>0</v>
      </c>
      <c r="I14" s="33">
        <v>24</v>
      </c>
      <c r="J14" s="25">
        <f t="shared" si="0"/>
        <v>0</v>
      </c>
      <c r="K14" s="25">
        <f t="shared" si="1"/>
        <v>0</v>
      </c>
    </row>
    <row r="15" spans="1:11">
      <c r="A15" s="34" t="s">
        <v>30</v>
      </c>
      <c r="B15" s="34" t="s">
        <v>39</v>
      </c>
      <c r="C15" s="32"/>
      <c r="D15" s="32"/>
      <c r="E15" s="34" t="s">
        <v>100</v>
      </c>
      <c r="F15" s="11">
        <v>0</v>
      </c>
      <c r="G15" s="11">
        <v>0</v>
      </c>
      <c r="H15" s="11">
        <v>0</v>
      </c>
      <c r="I15" s="33">
        <v>20</v>
      </c>
      <c r="J15" s="25">
        <f t="shared" si="0"/>
        <v>0</v>
      </c>
      <c r="K15" s="25">
        <f t="shared" si="1"/>
        <v>0</v>
      </c>
    </row>
    <row r="16" spans="1:11">
      <c r="A16" s="34" t="s">
        <v>31</v>
      </c>
      <c r="B16" s="34" t="s">
        <v>40</v>
      </c>
      <c r="C16" s="32"/>
      <c r="D16" s="32"/>
      <c r="E16" s="34" t="s">
        <v>101</v>
      </c>
      <c r="F16" s="11">
        <v>0</v>
      </c>
      <c r="G16" s="11">
        <v>0</v>
      </c>
      <c r="H16" s="11">
        <v>0</v>
      </c>
      <c r="I16" s="33">
        <v>14</v>
      </c>
      <c r="J16" s="25">
        <f t="shared" si="0"/>
        <v>0</v>
      </c>
      <c r="K16" s="25">
        <f t="shared" si="1"/>
        <v>0</v>
      </c>
    </row>
    <row r="17" spans="1:11">
      <c r="A17" s="31" t="s">
        <v>32</v>
      </c>
      <c r="B17" s="31" t="s">
        <v>36</v>
      </c>
      <c r="C17" s="32"/>
      <c r="D17" s="32"/>
      <c r="E17" s="31" t="s">
        <v>102</v>
      </c>
      <c r="F17" s="11">
        <v>0</v>
      </c>
      <c r="G17" s="11">
        <v>0</v>
      </c>
      <c r="H17" s="11">
        <v>0</v>
      </c>
      <c r="I17" s="33">
        <v>16</v>
      </c>
      <c r="J17" s="25">
        <f t="shared" si="0"/>
        <v>0</v>
      </c>
      <c r="K17" s="25">
        <f t="shared" si="1"/>
        <v>0</v>
      </c>
    </row>
    <row r="18" spans="1:11">
      <c r="A18" s="34" t="s">
        <v>33</v>
      </c>
      <c r="B18" s="34" t="s">
        <v>41</v>
      </c>
      <c r="C18" s="32"/>
      <c r="D18" s="32"/>
      <c r="E18" s="34" t="s">
        <v>103</v>
      </c>
      <c r="F18" s="11">
        <v>0</v>
      </c>
      <c r="G18" s="11">
        <v>0</v>
      </c>
      <c r="H18" s="11">
        <v>0</v>
      </c>
      <c r="I18" s="33">
        <v>15</v>
      </c>
      <c r="J18" s="25">
        <f t="shared" si="0"/>
        <v>0</v>
      </c>
      <c r="K18" s="25">
        <f t="shared" si="1"/>
        <v>0</v>
      </c>
    </row>
    <row r="19" spans="1:11">
      <c r="A19" s="31" t="s">
        <v>34</v>
      </c>
      <c r="B19" s="31" t="s">
        <v>41</v>
      </c>
      <c r="C19" s="32"/>
      <c r="D19" s="32"/>
      <c r="E19" s="31" t="s">
        <v>103</v>
      </c>
      <c r="F19" s="11">
        <v>0</v>
      </c>
      <c r="G19" s="11">
        <v>0</v>
      </c>
      <c r="H19" s="11">
        <v>0</v>
      </c>
      <c r="I19" s="33">
        <v>17</v>
      </c>
      <c r="J19" s="25">
        <f t="shared" si="0"/>
        <v>0</v>
      </c>
      <c r="K19" s="25">
        <f t="shared" si="1"/>
        <v>0</v>
      </c>
    </row>
    <row r="20" spans="1:11" ht="28.8">
      <c r="A20" s="34" t="s">
        <v>35</v>
      </c>
      <c r="B20" s="34" t="s">
        <v>42</v>
      </c>
      <c r="C20" s="32"/>
      <c r="D20" s="32"/>
      <c r="E20" s="34" t="s">
        <v>104</v>
      </c>
      <c r="F20" s="11">
        <v>0</v>
      </c>
      <c r="G20" s="11">
        <v>0</v>
      </c>
      <c r="H20" s="11">
        <v>0</v>
      </c>
      <c r="I20" s="33">
        <v>18</v>
      </c>
      <c r="J20" s="25">
        <f t="shared" si="0"/>
        <v>0</v>
      </c>
      <c r="K20" s="25">
        <f t="shared" si="1"/>
        <v>0</v>
      </c>
    </row>
    <row r="21" spans="1:11" s="59" customFormat="1">
      <c r="A21" s="53" t="s">
        <v>105</v>
      </c>
      <c r="B21" s="54"/>
      <c r="C21" s="55"/>
      <c r="D21" s="55"/>
      <c r="E21" s="54"/>
      <c r="F21" s="56">
        <v>0</v>
      </c>
      <c r="G21" s="56">
        <v>0</v>
      </c>
      <c r="H21" s="56">
        <v>0</v>
      </c>
      <c r="I21" s="57">
        <v>0</v>
      </c>
      <c r="J21" s="58">
        <f t="shared" si="0"/>
        <v>0</v>
      </c>
      <c r="K21" s="58">
        <f t="shared" si="1"/>
        <v>0</v>
      </c>
    </row>
    <row r="22" spans="1:11">
      <c r="A22" s="35" t="s">
        <v>143</v>
      </c>
      <c r="B22" s="36"/>
      <c r="C22" s="36"/>
      <c r="D22" s="36"/>
      <c r="E22" s="35"/>
      <c r="F22" s="28">
        <v>0</v>
      </c>
      <c r="G22" s="28">
        <v>0</v>
      </c>
      <c r="H22" s="28">
        <v>0</v>
      </c>
      <c r="I22" s="37">
        <v>0</v>
      </c>
      <c r="J22" s="30">
        <f t="shared" si="0"/>
        <v>0</v>
      </c>
      <c r="K22" s="30">
        <f t="shared" si="1"/>
        <v>0</v>
      </c>
    </row>
    <row r="23" spans="1:11">
      <c r="A23" s="32" t="s">
        <v>43</v>
      </c>
      <c r="B23" s="32" t="s">
        <v>46</v>
      </c>
      <c r="C23" s="32"/>
      <c r="D23" s="32"/>
      <c r="E23" s="32" t="s">
        <v>46</v>
      </c>
      <c r="F23" s="11">
        <v>0</v>
      </c>
      <c r="G23" s="11">
        <v>0</v>
      </c>
      <c r="H23" s="11">
        <v>0</v>
      </c>
      <c r="I23" s="33">
        <v>25</v>
      </c>
      <c r="J23" s="25">
        <f t="shared" si="0"/>
        <v>0</v>
      </c>
      <c r="K23" s="25">
        <f t="shared" si="1"/>
        <v>0</v>
      </c>
    </row>
    <row r="24" spans="1:11">
      <c r="A24" s="32" t="s">
        <v>44</v>
      </c>
      <c r="B24" s="32" t="s">
        <v>48</v>
      </c>
      <c r="C24" s="32"/>
      <c r="D24" s="32"/>
      <c r="E24" s="32" t="s">
        <v>48</v>
      </c>
      <c r="F24" s="11">
        <v>0</v>
      </c>
      <c r="G24" s="11">
        <v>0</v>
      </c>
      <c r="H24" s="11">
        <v>0</v>
      </c>
      <c r="I24" s="33">
        <v>30</v>
      </c>
      <c r="J24" s="25">
        <f t="shared" si="0"/>
        <v>0</v>
      </c>
      <c r="K24" s="25">
        <f t="shared" si="1"/>
        <v>0</v>
      </c>
    </row>
    <row r="25" spans="1:11">
      <c r="A25" s="32" t="s">
        <v>141</v>
      </c>
      <c r="B25" s="32"/>
      <c r="C25" s="32"/>
      <c r="D25" s="32"/>
      <c r="E25" s="32" t="s">
        <v>48</v>
      </c>
      <c r="F25" s="11">
        <v>0</v>
      </c>
      <c r="G25" s="11">
        <v>0</v>
      </c>
      <c r="H25" s="11">
        <v>0</v>
      </c>
      <c r="I25" s="33">
        <v>30</v>
      </c>
      <c r="J25" s="25">
        <f t="shared" si="0"/>
        <v>0</v>
      </c>
      <c r="K25" s="25">
        <f t="shared" si="1"/>
        <v>0</v>
      </c>
    </row>
    <row r="26" spans="1:11">
      <c r="A26" s="32" t="s">
        <v>45</v>
      </c>
      <c r="B26" s="32" t="s">
        <v>47</v>
      </c>
      <c r="C26" s="32"/>
      <c r="D26" s="32"/>
      <c r="E26" s="32" t="s">
        <v>46</v>
      </c>
      <c r="F26" s="11">
        <v>0</v>
      </c>
      <c r="G26" s="11">
        <v>0</v>
      </c>
      <c r="H26" s="11">
        <v>0</v>
      </c>
      <c r="I26" s="33">
        <v>23</v>
      </c>
      <c r="J26" s="25">
        <f t="shared" si="0"/>
        <v>0</v>
      </c>
      <c r="K26" s="25">
        <f t="shared" si="1"/>
        <v>0</v>
      </c>
    </row>
    <row r="27" spans="1:11" ht="28.8">
      <c r="A27" s="10" t="s">
        <v>139</v>
      </c>
      <c r="B27" s="11">
        <v>40</v>
      </c>
      <c r="C27" s="11">
        <v>0</v>
      </c>
      <c r="D27" s="11"/>
      <c r="E27" s="32" t="s">
        <v>46</v>
      </c>
      <c r="F27" s="11">
        <v>0</v>
      </c>
      <c r="G27" s="11">
        <v>0</v>
      </c>
      <c r="H27" s="11">
        <v>0</v>
      </c>
      <c r="I27" s="84">
        <v>25</v>
      </c>
      <c r="J27" s="25">
        <f t="shared" si="0"/>
        <v>0</v>
      </c>
      <c r="K27" s="25">
        <f t="shared" si="1"/>
        <v>0</v>
      </c>
    </row>
    <row r="28" spans="1:11" ht="28.8">
      <c r="A28" s="10" t="s">
        <v>140</v>
      </c>
      <c r="B28" s="11">
        <v>10</v>
      </c>
      <c r="C28" s="11">
        <v>0</v>
      </c>
      <c r="D28" s="11"/>
      <c r="E28" s="32" t="s">
        <v>46</v>
      </c>
      <c r="F28" s="11">
        <v>0</v>
      </c>
      <c r="G28" s="11">
        <v>0</v>
      </c>
      <c r="H28" s="11">
        <v>0</v>
      </c>
      <c r="I28" s="84">
        <v>25</v>
      </c>
      <c r="J28" s="25">
        <f t="shared" si="0"/>
        <v>0</v>
      </c>
      <c r="K28" s="25">
        <f t="shared" si="1"/>
        <v>0</v>
      </c>
    </row>
    <row r="29" spans="1:11" s="59" customFormat="1">
      <c r="A29" s="53" t="s">
        <v>106</v>
      </c>
      <c r="B29" s="60" t="s">
        <v>22</v>
      </c>
      <c r="C29" s="60"/>
      <c r="D29" s="60"/>
      <c r="E29" s="60" t="s">
        <v>22</v>
      </c>
      <c r="F29" s="56">
        <v>0</v>
      </c>
      <c r="G29" s="56">
        <v>0</v>
      </c>
      <c r="H29" s="56">
        <v>0</v>
      </c>
      <c r="I29" s="61">
        <v>0</v>
      </c>
      <c r="J29" s="58">
        <f t="shared" si="0"/>
        <v>0</v>
      </c>
      <c r="K29" s="58">
        <f t="shared" si="1"/>
        <v>0</v>
      </c>
    </row>
    <row r="30" spans="1:11">
      <c r="A30" s="23" t="s">
        <v>142</v>
      </c>
      <c r="B30" s="27"/>
      <c r="C30" s="27"/>
      <c r="D30" s="27"/>
      <c r="E30" s="27"/>
      <c r="F30" s="28">
        <v>0</v>
      </c>
      <c r="G30" s="28">
        <v>0</v>
      </c>
      <c r="H30" s="28">
        <v>0</v>
      </c>
      <c r="I30" s="29"/>
      <c r="J30" s="30">
        <f t="shared" si="0"/>
        <v>0</v>
      </c>
      <c r="K30" s="30">
        <f t="shared" si="1"/>
        <v>0</v>
      </c>
    </row>
    <row r="31" spans="1:11">
      <c r="A31" s="38" t="s">
        <v>65</v>
      </c>
      <c r="B31" s="11" t="s">
        <v>24</v>
      </c>
      <c r="C31" s="11"/>
      <c r="D31" s="11"/>
      <c r="E31" s="11" t="s">
        <v>107</v>
      </c>
      <c r="F31" s="11">
        <v>0</v>
      </c>
      <c r="G31" s="11">
        <v>0</v>
      </c>
      <c r="H31" s="11">
        <v>0</v>
      </c>
      <c r="I31" s="25">
        <v>9</v>
      </c>
      <c r="J31" s="25">
        <f t="shared" si="0"/>
        <v>0</v>
      </c>
      <c r="K31" s="25">
        <f t="shared" si="1"/>
        <v>0</v>
      </c>
    </row>
    <row r="32" spans="1:11">
      <c r="A32" s="38" t="s">
        <v>66</v>
      </c>
      <c r="B32" s="11" t="s">
        <v>24</v>
      </c>
      <c r="C32" s="11"/>
      <c r="D32" s="11"/>
      <c r="E32" s="11" t="s">
        <v>107</v>
      </c>
      <c r="F32" s="11">
        <v>0</v>
      </c>
      <c r="G32" s="11">
        <v>0</v>
      </c>
      <c r="H32" s="11">
        <v>0</v>
      </c>
      <c r="I32" s="25">
        <v>9</v>
      </c>
      <c r="J32" s="25">
        <f t="shared" si="0"/>
        <v>0</v>
      </c>
      <c r="K32" s="25">
        <f t="shared" si="1"/>
        <v>0</v>
      </c>
    </row>
    <row r="33" spans="1:11">
      <c r="A33" s="38" t="s">
        <v>67</v>
      </c>
      <c r="B33" s="11" t="s">
        <v>24</v>
      </c>
      <c r="C33" s="11"/>
      <c r="D33" s="11"/>
      <c r="E33" s="11" t="s">
        <v>107</v>
      </c>
      <c r="F33" s="11">
        <v>0</v>
      </c>
      <c r="G33" s="11">
        <v>0</v>
      </c>
      <c r="H33" s="11">
        <v>0</v>
      </c>
      <c r="I33" s="25">
        <v>13</v>
      </c>
      <c r="J33" s="25">
        <f t="shared" si="0"/>
        <v>0</v>
      </c>
      <c r="K33" s="25">
        <f t="shared" si="1"/>
        <v>0</v>
      </c>
    </row>
    <row r="34" spans="1:11" s="59" customFormat="1">
      <c r="A34" s="53" t="s">
        <v>108</v>
      </c>
      <c r="B34" s="60" t="s">
        <v>22</v>
      </c>
      <c r="C34" s="60"/>
      <c r="D34" s="60"/>
      <c r="E34" s="60" t="s">
        <v>22</v>
      </c>
      <c r="F34" s="56">
        <v>0</v>
      </c>
      <c r="G34" s="56">
        <v>0</v>
      </c>
      <c r="H34" s="56">
        <v>0</v>
      </c>
      <c r="I34" s="61">
        <v>0</v>
      </c>
      <c r="J34" s="58">
        <f t="shared" si="0"/>
        <v>0</v>
      </c>
      <c r="K34" s="58">
        <f t="shared" si="1"/>
        <v>0</v>
      </c>
    </row>
    <row r="35" spans="1:11">
      <c r="A35" s="35" t="s">
        <v>8</v>
      </c>
      <c r="B35" s="27"/>
      <c r="C35" s="27"/>
      <c r="D35" s="27"/>
      <c r="E35" s="27"/>
      <c r="F35" s="28">
        <v>0</v>
      </c>
      <c r="G35" s="28">
        <v>0</v>
      </c>
      <c r="H35" s="28">
        <v>0</v>
      </c>
      <c r="I35" s="29"/>
      <c r="J35" s="30">
        <f t="shared" si="0"/>
        <v>0</v>
      </c>
      <c r="K35" s="30">
        <f t="shared" si="1"/>
        <v>0</v>
      </c>
    </row>
    <row r="36" spans="1:11">
      <c r="A36" s="38" t="s">
        <v>49</v>
      </c>
      <c r="B36" s="11" t="s">
        <v>56</v>
      </c>
      <c r="C36" s="11"/>
      <c r="D36" s="11"/>
      <c r="E36" s="11" t="s">
        <v>109</v>
      </c>
      <c r="F36" s="11">
        <v>0</v>
      </c>
      <c r="G36" s="11">
        <v>0</v>
      </c>
      <c r="H36" s="11">
        <v>0</v>
      </c>
      <c r="I36" s="25">
        <v>14</v>
      </c>
      <c r="J36" s="25">
        <f t="shared" si="0"/>
        <v>0</v>
      </c>
      <c r="K36" s="25">
        <f t="shared" si="1"/>
        <v>0</v>
      </c>
    </row>
    <row r="37" spans="1:11">
      <c r="A37" s="38" t="s">
        <v>50</v>
      </c>
      <c r="B37" s="11" t="s">
        <v>56</v>
      </c>
      <c r="C37" s="11"/>
      <c r="D37" s="11"/>
      <c r="E37" s="11" t="s">
        <v>109</v>
      </c>
      <c r="F37" s="11">
        <v>0</v>
      </c>
      <c r="G37" s="11">
        <v>0</v>
      </c>
      <c r="H37" s="11">
        <v>0</v>
      </c>
      <c r="I37" s="25">
        <v>14</v>
      </c>
      <c r="J37" s="25">
        <f t="shared" si="0"/>
        <v>0</v>
      </c>
      <c r="K37" s="25">
        <f t="shared" si="1"/>
        <v>0</v>
      </c>
    </row>
    <row r="38" spans="1:11">
      <c r="A38" s="38" t="s">
        <v>51</v>
      </c>
      <c r="B38" s="11" t="s">
        <v>56</v>
      </c>
      <c r="C38" s="11"/>
      <c r="D38" s="11"/>
      <c r="E38" s="11" t="s">
        <v>109</v>
      </c>
      <c r="F38" s="11">
        <v>0</v>
      </c>
      <c r="G38" s="11">
        <v>0</v>
      </c>
      <c r="H38" s="11">
        <v>0</v>
      </c>
      <c r="I38" s="25">
        <v>13</v>
      </c>
      <c r="J38" s="25">
        <f t="shared" si="0"/>
        <v>0</v>
      </c>
      <c r="K38" s="25">
        <f t="shared" si="1"/>
        <v>0</v>
      </c>
    </row>
    <row r="39" spans="1:11">
      <c r="A39" s="38" t="s">
        <v>52</v>
      </c>
      <c r="B39" s="11" t="s">
        <v>56</v>
      </c>
      <c r="C39" s="11"/>
      <c r="D39" s="11"/>
      <c r="E39" s="11" t="s">
        <v>109</v>
      </c>
      <c r="F39" s="11">
        <v>0</v>
      </c>
      <c r="G39" s="11">
        <v>0</v>
      </c>
      <c r="H39" s="11">
        <v>0</v>
      </c>
      <c r="I39" s="25">
        <v>13</v>
      </c>
      <c r="J39" s="25">
        <f t="shared" si="0"/>
        <v>0</v>
      </c>
      <c r="K39" s="25">
        <f t="shared" si="1"/>
        <v>0</v>
      </c>
    </row>
    <row r="40" spans="1:11">
      <c r="A40" s="38" t="s">
        <v>53</v>
      </c>
      <c r="B40" s="11" t="s">
        <v>56</v>
      </c>
      <c r="C40" s="11"/>
      <c r="D40" s="11"/>
      <c r="E40" s="11" t="s">
        <v>109</v>
      </c>
      <c r="F40" s="11">
        <v>0</v>
      </c>
      <c r="G40" s="11">
        <v>0</v>
      </c>
      <c r="H40" s="11">
        <v>0</v>
      </c>
      <c r="I40" s="25">
        <v>13</v>
      </c>
      <c r="J40" s="25">
        <f t="shared" si="0"/>
        <v>0</v>
      </c>
      <c r="K40" s="25">
        <f t="shared" si="1"/>
        <v>0</v>
      </c>
    </row>
    <row r="41" spans="1:11">
      <c r="A41" s="38" t="s">
        <v>54</v>
      </c>
      <c r="B41" s="11" t="s">
        <v>56</v>
      </c>
      <c r="C41" s="11"/>
      <c r="D41" s="11"/>
      <c r="E41" s="11" t="s">
        <v>109</v>
      </c>
      <c r="F41" s="11">
        <v>0</v>
      </c>
      <c r="G41" s="11">
        <v>0</v>
      </c>
      <c r="H41" s="11">
        <v>0</v>
      </c>
      <c r="I41" s="25">
        <v>13</v>
      </c>
      <c r="J41" s="25">
        <f t="shared" si="0"/>
        <v>0</v>
      </c>
      <c r="K41" s="25">
        <f t="shared" si="1"/>
        <v>0</v>
      </c>
    </row>
    <row r="42" spans="1:11">
      <c r="A42" s="38" t="s">
        <v>55</v>
      </c>
      <c r="B42" s="11" t="s">
        <v>56</v>
      </c>
      <c r="C42" s="11"/>
      <c r="D42" s="11"/>
      <c r="E42" s="11" t="s">
        <v>109</v>
      </c>
      <c r="F42" s="11">
        <v>0</v>
      </c>
      <c r="G42" s="11">
        <v>0</v>
      </c>
      <c r="H42" s="11">
        <v>0</v>
      </c>
      <c r="I42" s="25">
        <v>13</v>
      </c>
      <c r="J42" s="25">
        <f t="shared" si="0"/>
        <v>0</v>
      </c>
      <c r="K42" s="25">
        <f t="shared" si="1"/>
        <v>0</v>
      </c>
    </row>
    <row r="43" spans="1:11" s="59" customFormat="1">
      <c r="A43" s="53" t="s">
        <v>105</v>
      </c>
      <c r="B43" s="56"/>
      <c r="C43" s="56"/>
      <c r="D43" s="56"/>
      <c r="E43" s="56"/>
      <c r="F43" s="56">
        <v>0</v>
      </c>
      <c r="G43" s="56">
        <v>0</v>
      </c>
      <c r="H43" s="56">
        <v>0</v>
      </c>
      <c r="I43" s="58">
        <v>0</v>
      </c>
      <c r="J43" s="58">
        <f t="shared" si="0"/>
        <v>0</v>
      </c>
      <c r="K43" s="58">
        <f t="shared" si="1"/>
        <v>0</v>
      </c>
    </row>
    <row r="44" spans="1:11">
      <c r="A44" s="23" t="s">
        <v>132</v>
      </c>
      <c r="B44" s="27"/>
      <c r="C44" s="27"/>
      <c r="D44" s="27"/>
      <c r="E44" s="27"/>
      <c r="F44" s="28">
        <v>0</v>
      </c>
      <c r="G44" s="28">
        <v>0</v>
      </c>
      <c r="H44" s="28">
        <v>0</v>
      </c>
      <c r="I44" s="29"/>
      <c r="J44" s="30">
        <f t="shared" si="0"/>
        <v>0</v>
      </c>
      <c r="K44" s="30">
        <f t="shared" si="1"/>
        <v>0</v>
      </c>
    </row>
    <row r="45" spans="1:11">
      <c r="A45" s="39" t="s">
        <v>57</v>
      </c>
      <c r="B45" s="18" t="s">
        <v>23</v>
      </c>
      <c r="C45" s="40"/>
      <c r="D45" s="40"/>
      <c r="E45" s="18" t="s">
        <v>23</v>
      </c>
      <c r="F45" s="11">
        <v>0</v>
      </c>
      <c r="G45" s="11">
        <v>0</v>
      </c>
      <c r="H45" s="11">
        <v>0</v>
      </c>
      <c r="I45" s="41">
        <v>13</v>
      </c>
      <c r="J45" s="25">
        <f t="shared" si="0"/>
        <v>0</v>
      </c>
      <c r="K45" s="25">
        <f t="shared" si="1"/>
        <v>0</v>
      </c>
    </row>
    <row r="46" spans="1:11">
      <c r="A46" s="42" t="s">
        <v>58</v>
      </c>
      <c r="B46" s="18" t="s">
        <v>25</v>
      </c>
      <c r="C46" s="40"/>
      <c r="D46" s="40"/>
      <c r="E46" s="18" t="s">
        <v>25</v>
      </c>
      <c r="F46" s="11">
        <v>0</v>
      </c>
      <c r="G46" s="11">
        <v>0</v>
      </c>
      <c r="H46" s="11">
        <v>0</v>
      </c>
      <c r="I46" s="41">
        <v>11</v>
      </c>
      <c r="J46" s="25">
        <f t="shared" si="0"/>
        <v>0</v>
      </c>
      <c r="K46" s="25">
        <f t="shared" si="1"/>
        <v>0</v>
      </c>
    </row>
    <row r="47" spans="1:11">
      <c r="A47" s="39" t="s">
        <v>59</v>
      </c>
      <c r="B47" s="18" t="s">
        <v>23</v>
      </c>
      <c r="C47" s="40"/>
      <c r="D47" s="40"/>
      <c r="E47" s="18" t="s">
        <v>23</v>
      </c>
      <c r="F47" s="11">
        <v>0</v>
      </c>
      <c r="G47" s="11">
        <v>0</v>
      </c>
      <c r="H47" s="11">
        <v>0</v>
      </c>
      <c r="I47" s="41">
        <v>6</v>
      </c>
      <c r="J47" s="25">
        <f t="shared" si="0"/>
        <v>0</v>
      </c>
      <c r="K47" s="25">
        <f t="shared" si="1"/>
        <v>0</v>
      </c>
    </row>
    <row r="48" spans="1:11">
      <c r="A48" s="42" t="s">
        <v>60</v>
      </c>
      <c r="B48" s="18" t="s">
        <v>25</v>
      </c>
      <c r="C48" s="40"/>
      <c r="D48" s="40"/>
      <c r="E48" s="18" t="s">
        <v>25</v>
      </c>
      <c r="F48" s="11">
        <v>0</v>
      </c>
      <c r="G48" s="11">
        <v>0</v>
      </c>
      <c r="H48" s="11">
        <v>0</v>
      </c>
      <c r="I48" s="41">
        <v>10</v>
      </c>
      <c r="J48" s="25">
        <f t="shared" si="0"/>
        <v>0</v>
      </c>
      <c r="K48" s="25">
        <f t="shared" si="1"/>
        <v>0</v>
      </c>
    </row>
    <row r="49" spans="1:11" ht="28.8">
      <c r="A49" s="39" t="s">
        <v>61</v>
      </c>
      <c r="B49" s="18" t="s">
        <v>26</v>
      </c>
      <c r="C49" s="40"/>
      <c r="D49" s="40"/>
      <c r="E49" s="18" t="s">
        <v>26</v>
      </c>
      <c r="F49" s="11">
        <v>0</v>
      </c>
      <c r="G49" s="11">
        <v>0</v>
      </c>
      <c r="H49" s="11">
        <v>0</v>
      </c>
      <c r="I49" s="41">
        <v>11</v>
      </c>
      <c r="J49" s="25">
        <f t="shared" si="0"/>
        <v>0</v>
      </c>
      <c r="K49" s="25">
        <f t="shared" si="1"/>
        <v>0</v>
      </c>
    </row>
    <row r="50" spans="1:11">
      <c r="A50" s="42" t="s">
        <v>62</v>
      </c>
      <c r="B50" s="18" t="s">
        <v>27</v>
      </c>
      <c r="C50" s="40"/>
      <c r="D50" s="40"/>
      <c r="E50" s="18" t="s">
        <v>27</v>
      </c>
      <c r="F50" s="11">
        <v>0</v>
      </c>
      <c r="G50" s="11">
        <v>0</v>
      </c>
      <c r="H50" s="11">
        <v>0</v>
      </c>
      <c r="I50" s="41">
        <v>20</v>
      </c>
      <c r="J50" s="25">
        <f t="shared" si="0"/>
        <v>0</v>
      </c>
      <c r="K50" s="25">
        <f t="shared" si="1"/>
        <v>0</v>
      </c>
    </row>
    <row r="51" spans="1:11" ht="28.8">
      <c r="A51" s="39" t="s">
        <v>63</v>
      </c>
      <c r="B51" s="18" t="s">
        <v>26</v>
      </c>
      <c r="C51" s="40"/>
      <c r="D51" s="40"/>
      <c r="E51" s="18" t="s">
        <v>26</v>
      </c>
      <c r="F51" s="11">
        <v>0</v>
      </c>
      <c r="G51" s="11">
        <v>0</v>
      </c>
      <c r="H51" s="11">
        <v>0</v>
      </c>
      <c r="I51" s="41">
        <v>12</v>
      </c>
      <c r="J51" s="25">
        <f t="shared" si="0"/>
        <v>0</v>
      </c>
      <c r="K51" s="25">
        <f t="shared" si="1"/>
        <v>0</v>
      </c>
    </row>
    <row r="52" spans="1:11" ht="28.8">
      <c r="A52" s="42" t="s">
        <v>64</v>
      </c>
      <c r="B52" s="18" t="s">
        <v>26</v>
      </c>
      <c r="C52" s="43"/>
      <c r="D52" s="43"/>
      <c r="E52" s="18" t="s">
        <v>26</v>
      </c>
      <c r="F52" s="11">
        <v>0</v>
      </c>
      <c r="G52" s="11">
        <v>0</v>
      </c>
      <c r="H52" s="11">
        <v>0</v>
      </c>
      <c r="I52" s="44">
        <v>11</v>
      </c>
      <c r="J52" s="25">
        <f t="shared" si="0"/>
        <v>0</v>
      </c>
      <c r="K52" s="25">
        <f t="shared" si="1"/>
        <v>0</v>
      </c>
    </row>
    <row r="53" spans="1:11" s="59" customFormat="1">
      <c r="A53" s="23" t="s">
        <v>74</v>
      </c>
      <c r="B53" s="45"/>
      <c r="C53" s="45"/>
      <c r="D53" s="45"/>
      <c r="E53" s="46"/>
      <c r="F53" s="45"/>
      <c r="G53" s="45"/>
      <c r="H53" s="45"/>
      <c r="I53" s="47"/>
      <c r="J53" s="62">
        <f>SUM(J2:J52)</f>
        <v>0</v>
      </c>
      <c r="K53" s="47">
        <f>SUM(K2:K52)</f>
        <v>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1E4B-7F2E-416D-84A8-1BEB2E95DFED}">
  <dimension ref="A1:H69"/>
  <sheetViews>
    <sheetView tabSelected="1" zoomScale="80" zoomScaleNormal="80" workbookViewId="0">
      <selection activeCell="K9" sqref="K9"/>
    </sheetView>
  </sheetViews>
  <sheetFormatPr defaultRowHeight="14.4"/>
  <cols>
    <col min="1" max="1" width="118.21875" style="4" bestFit="1" customWidth="1"/>
    <col min="2" max="2" width="20.5546875" style="4" customWidth="1"/>
    <col min="3" max="3" width="20.109375" style="4" bestFit="1" customWidth="1"/>
    <col min="4" max="4" width="15.5546875" style="4" hidden="1" customWidth="1"/>
    <col min="5" max="5" width="20.109375" style="4" bestFit="1" customWidth="1"/>
    <col min="6" max="6" width="11.33203125" style="4" bestFit="1" customWidth="1"/>
    <col min="7" max="7" width="12.21875" style="4" customWidth="1"/>
    <col min="8" max="8" width="15.5546875" style="4" customWidth="1"/>
    <col min="9" max="16384" width="8.88671875" style="4"/>
  </cols>
  <sheetData>
    <row r="1" spans="1:8" ht="15" thickBot="1">
      <c r="A1" s="3"/>
    </row>
    <row r="2" spans="1:8" s="73" customFormat="1" ht="15" thickBot="1">
      <c r="A2" s="70" t="s">
        <v>135</v>
      </c>
      <c r="B2" s="71"/>
      <c r="C2" s="71"/>
      <c r="D2" s="71"/>
      <c r="E2" s="71"/>
      <c r="F2" s="71"/>
      <c r="G2" s="71"/>
      <c r="H2" s="72"/>
    </row>
    <row r="3" spans="1:8" s="9" customFormat="1" ht="100.8">
      <c r="A3" s="5" t="s">
        <v>136</v>
      </c>
      <c r="B3" s="6" t="s">
        <v>94</v>
      </c>
      <c r="C3" s="6" t="s">
        <v>95</v>
      </c>
      <c r="D3" s="6" t="s">
        <v>94</v>
      </c>
      <c r="E3" s="6" t="s">
        <v>96</v>
      </c>
      <c r="F3" s="6" t="s">
        <v>15</v>
      </c>
      <c r="G3" s="6" t="s">
        <v>16</v>
      </c>
      <c r="H3" s="8" t="s">
        <v>17</v>
      </c>
    </row>
    <row r="4" spans="1:8">
      <c r="A4" s="10" t="s">
        <v>133</v>
      </c>
      <c r="B4" s="11">
        <v>50</v>
      </c>
      <c r="C4" s="11">
        <v>0</v>
      </c>
      <c r="D4" s="11"/>
      <c r="E4" s="11">
        <v>0</v>
      </c>
      <c r="F4" s="74">
        <v>41</v>
      </c>
      <c r="G4" s="74">
        <f>(B4+C4+E4)*F4</f>
        <v>2050</v>
      </c>
      <c r="H4" s="76">
        <f>G4*23%+G4</f>
        <v>2521.5</v>
      </c>
    </row>
    <row r="5" spans="1:8">
      <c r="A5" s="85" t="s">
        <v>125</v>
      </c>
      <c r="B5" s="11">
        <v>30</v>
      </c>
      <c r="C5" s="11">
        <v>0</v>
      </c>
      <c r="D5" s="11"/>
      <c r="E5" s="11">
        <v>0</v>
      </c>
      <c r="F5" s="75"/>
      <c r="G5" s="75"/>
      <c r="H5" s="77"/>
    </row>
    <row r="6" spans="1:8">
      <c r="A6" s="85" t="s">
        <v>119</v>
      </c>
      <c r="B6" s="11">
        <v>0</v>
      </c>
      <c r="C6" s="11">
        <v>0</v>
      </c>
      <c r="D6" s="11"/>
      <c r="E6" s="11">
        <v>0</v>
      </c>
      <c r="F6" s="75"/>
      <c r="G6" s="75"/>
      <c r="H6" s="77"/>
    </row>
    <row r="7" spans="1:8">
      <c r="A7" s="85" t="s">
        <v>123</v>
      </c>
      <c r="B7" s="11">
        <v>0</v>
      </c>
      <c r="C7" s="11">
        <v>0</v>
      </c>
      <c r="D7" s="11"/>
      <c r="E7" s="11">
        <v>0</v>
      </c>
      <c r="F7" s="75"/>
      <c r="G7" s="75"/>
      <c r="H7" s="77"/>
    </row>
    <row r="8" spans="1:8">
      <c r="A8" s="86" t="s">
        <v>124</v>
      </c>
      <c r="B8" s="11">
        <v>10</v>
      </c>
      <c r="C8" s="11">
        <v>0</v>
      </c>
      <c r="D8" s="11"/>
      <c r="E8" s="11">
        <v>0</v>
      </c>
      <c r="F8" s="75"/>
      <c r="G8" s="75"/>
      <c r="H8" s="77"/>
    </row>
    <row r="9" spans="1:8">
      <c r="A9" s="86" t="s">
        <v>122</v>
      </c>
      <c r="B9" s="11">
        <v>0</v>
      </c>
      <c r="C9" s="11">
        <v>0</v>
      </c>
      <c r="D9" s="11"/>
      <c r="E9" s="11">
        <v>0</v>
      </c>
      <c r="F9" s="75"/>
      <c r="G9" s="75"/>
      <c r="H9" s="77"/>
    </row>
    <row r="10" spans="1:8">
      <c r="A10" s="86" t="s">
        <v>120</v>
      </c>
      <c r="B10" s="11">
        <v>0</v>
      </c>
      <c r="C10" s="11">
        <v>0</v>
      </c>
      <c r="D10" s="11"/>
      <c r="E10" s="11">
        <v>0</v>
      </c>
      <c r="F10" s="75"/>
      <c r="G10" s="75"/>
      <c r="H10" s="77"/>
    </row>
    <row r="11" spans="1:8">
      <c r="A11" s="85" t="s">
        <v>126</v>
      </c>
      <c r="B11" s="11">
        <v>10</v>
      </c>
      <c r="C11" s="11">
        <v>0</v>
      </c>
      <c r="D11" s="11"/>
      <c r="E11" s="11">
        <v>0</v>
      </c>
      <c r="F11" s="75"/>
      <c r="G11" s="75"/>
      <c r="H11" s="77"/>
    </row>
    <row r="12" spans="1:8">
      <c r="A12" s="85" t="s">
        <v>127</v>
      </c>
      <c r="B12" s="11">
        <v>0</v>
      </c>
      <c r="C12" s="11">
        <v>0</v>
      </c>
      <c r="D12" s="11"/>
      <c r="E12" s="11">
        <v>0</v>
      </c>
      <c r="F12" s="75"/>
      <c r="G12" s="75"/>
      <c r="H12" s="77"/>
    </row>
    <row r="13" spans="1:8">
      <c r="A13" s="85" t="s">
        <v>121</v>
      </c>
      <c r="B13" s="11">
        <v>0</v>
      </c>
      <c r="C13" s="11">
        <v>0</v>
      </c>
      <c r="D13" s="11"/>
      <c r="E13" s="11">
        <v>0</v>
      </c>
      <c r="F13" s="75"/>
      <c r="G13" s="75"/>
      <c r="H13" s="77"/>
    </row>
    <row r="14" spans="1:8">
      <c r="A14" s="10" t="s">
        <v>89</v>
      </c>
      <c r="B14" s="11">
        <v>50</v>
      </c>
      <c r="C14" s="11">
        <v>0</v>
      </c>
      <c r="D14" s="11"/>
      <c r="E14" s="11">
        <v>0</v>
      </c>
      <c r="F14" s="75"/>
      <c r="G14" s="75"/>
      <c r="H14" s="77"/>
    </row>
    <row r="15" spans="1:8">
      <c r="A15" s="10" t="s">
        <v>90</v>
      </c>
      <c r="B15" s="11">
        <v>1</v>
      </c>
      <c r="C15" s="11">
        <v>0</v>
      </c>
      <c r="D15" s="11"/>
      <c r="E15" s="11">
        <v>0</v>
      </c>
      <c r="F15" s="25">
        <v>900</v>
      </c>
      <c r="G15" s="25">
        <f t="shared" ref="G15:G18" si="0">(B15+C15+E15)*F15</f>
        <v>900</v>
      </c>
      <c r="H15" s="65">
        <f t="shared" ref="H15:H18" si="1">G15*23%+G15</f>
        <v>1107</v>
      </c>
    </row>
    <row r="16" spans="1:8">
      <c r="A16" s="10" t="s">
        <v>91</v>
      </c>
      <c r="B16" s="11">
        <v>0</v>
      </c>
      <c r="C16" s="11">
        <v>0</v>
      </c>
      <c r="D16" s="11"/>
      <c r="E16" s="11">
        <v>0</v>
      </c>
      <c r="F16" s="25">
        <v>1300</v>
      </c>
      <c r="G16" s="25">
        <f t="shared" si="0"/>
        <v>0</v>
      </c>
      <c r="H16" s="65">
        <f t="shared" si="1"/>
        <v>0</v>
      </c>
    </row>
    <row r="17" spans="1:8">
      <c r="A17" s="10" t="s">
        <v>92</v>
      </c>
      <c r="B17" s="11">
        <v>0</v>
      </c>
      <c r="C17" s="11">
        <v>0</v>
      </c>
      <c r="D17" s="11"/>
      <c r="E17" s="11">
        <v>0</v>
      </c>
      <c r="F17" s="25">
        <v>2200</v>
      </c>
      <c r="G17" s="25">
        <f t="shared" si="0"/>
        <v>0</v>
      </c>
      <c r="H17" s="65">
        <f t="shared" si="1"/>
        <v>0</v>
      </c>
    </row>
    <row r="18" spans="1:8">
      <c r="A18" s="10" t="s">
        <v>93</v>
      </c>
      <c r="B18" s="11">
        <v>0</v>
      </c>
      <c r="C18" s="11">
        <v>0</v>
      </c>
      <c r="D18" s="11"/>
      <c r="E18" s="11">
        <v>0</v>
      </c>
      <c r="F18" s="25">
        <v>2600</v>
      </c>
      <c r="G18" s="25">
        <f t="shared" si="0"/>
        <v>0</v>
      </c>
      <c r="H18" s="65">
        <f t="shared" si="1"/>
        <v>0</v>
      </c>
    </row>
    <row r="19" spans="1:8" s="52" customFormat="1">
      <c r="A19" s="12" t="s">
        <v>74</v>
      </c>
      <c r="B19" s="50"/>
      <c r="C19" s="50"/>
      <c r="D19" s="50"/>
      <c r="E19" s="50"/>
      <c r="F19" s="63"/>
      <c r="G19" s="63">
        <f>SUM(G4:G18)</f>
        <v>2950</v>
      </c>
      <c r="H19" s="66">
        <f>SUM(H4:H18)</f>
        <v>3628.5</v>
      </c>
    </row>
    <row r="20" spans="1:8" s="52" customFormat="1" ht="15" thickBot="1">
      <c r="A20" s="14" t="s">
        <v>79</v>
      </c>
      <c r="B20" s="51"/>
      <c r="C20" s="51"/>
      <c r="D20" s="51"/>
      <c r="E20" s="51"/>
      <c r="F20" s="64"/>
      <c r="G20" s="64">
        <f>G19/B4</f>
        <v>59</v>
      </c>
      <c r="H20" s="67">
        <f>H19/B4</f>
        <v>72.569999999999993</v>
      </c>
    </row>
    <row r="21" spans="1:8" s="69" customFormat="1">
      <c r="A21" s="15" t="s">
        <v>134</v>
      </c>
      <c r="B21" s="68"/>
      <c r="C21" s="68"/>
      <c r="D21" s="68"/>
      <c r="E21" s="68"/>
      <c r="F21" s="68"/>
      <c r="G21" s="68"/>
      <c r="H21" s="68"/>
    </row>
    <row r="22" spans="1:8" s="69" customFormat="1" ht="15" thickBot="1">
      <c r="A22" s="15"/>
      <c r="B22" s="68"/>
      <c r="C22" s="68"/>
      <c r="D22" s="68"/>
      <c r="E22" s="68"/>
      <c r="F22" s="68"/>
      <c r="G22" s="68"/>
      <c r="H22" s="68"/>
    </row>
    <row r="23" spans="1:8" s="73" customFormat="1" ht="15" thickBot="1">
      <c r="A23" s="70" t="s">
        <v>135</v>
      </c>
      <c r="B23" s="71"/>
      <c r="C23" s="71"/>
      <c r="D23" s="71"/>
      <c r="E23" s="71"/>
      <c r="F23" s="71"/>
      <c r="G23" s="71"/>
      <c r="H23" s="72"/>
    </row>
    <row r="24" spans="1:8" s="9" customFormat="1" ht="57.6">
      <c r="A24" s="49" t="s">
        <v>137</v>
      </c>
      <c r="B24" s="6" t="s">
        <v>94</v>
      </c>
      <c r="C24" s="6" t="s">
        <v>81</v>
      </c>
      <c r="D24" s="6" t="s">
        <v>73</v>
      </c>
      <c r="E24" s="7" t="s">
        <v>82</v>
      </c>
      <c r="F24" s="6" t="s">
        <v>15</v>
      </c>
      <c r="G24" s="6" t="s">
        <v>16</v>
      </c>
      <c r="H24" s="8" t="s">
        <v>17</v>
      </c>
    </row>
    <row r="25" spans="1:8">
      <c r="A25" s="10" t="s">
        <v>133</v>
      </c>
      <c r="B25" s="11">
        <v>50</v>
      </c>
      <c r="C25" s="11">
        <v>0</v>
      </c>
      <c r="D25" s="11"/>
      <c r="E25" s="11">
        <v>0</v>
      </c>
      <c r="F25" s="74">
        <v>76</v>
      </c>
      <c r="G25" s="74">
        <f>(B25+C25+E25)*F25</f>
        <v>3800</v>
      </c>
      <c r="H25" s="76">
        <f>G25*23%+G25</f>
        <v>4674</v>
      </c>
    </row>
    <row r="26" spans="1:8">
      <c r="A26" s="85" t="s">
        <v>125</v>
      </c>
      <c r="B26" s="11">
        <v>50</v>
      </c>
      <c r="C26" s="11">
        <v>0</v>
      </c>
      <c r="D26" s="11"/>
      <c r="E26" s="11">
        <v>0</v>
      </c>
      <c r="F26" s="75"/>
      <c r="G26" s="75"/>
      <c r="H26" s="77"/>
    </row>
    <row r="27" spans="1:8">
      <c r="A27" s="85" t="s">
        <v>119</v>
      </c>
      <c r="B27" s="11">
        <v>0</v>
      </c>
      <c r="C27" s="11">
        <v>0</v>
      </c>
      <c r="D27" s="11"/>
      <c r="E27" s="11">
        <v>0</v>
      </c>
      <c r="F27" s="75"/>
      <c r="G27" s="75"/>
      <c r="H27" s="77"/>
    </row>
    <row r="28" spans="1:8">
      <c r="A28" s="85" t="s">
        <v>123</v>
      </c>
      <c r="B28" s="11">
        <v>0</v>
      </c>
      <c r="C28" s="11">
        <v>0</v>
      </c>
      <c r="D28" s="11"/>
      <c r="E28" s="11">
        <v>0</v>
      </c>
      <c r="F28" s="75"/>
      <c r="G28" s="75"/>
      <c r="H28" s="77"/>
    </row>
    <row r="29" spans="1:8">
      <c r="A29" s="86" t="s">
        <v>124</v>
      </c>
      <c r="B29" s="11">
        <v>0</v>
      </c>
      <c r="C29" s="11">
        <v>0</v>
      </c>
      <c r="D29" s="11"/>
      <c r="E29" s="11">
        <v>0</v>
      </c>
      <c r="F29" s="75"/>
      <c r="G29" s="75"/>
      <c r="H29" s="77"/>
    </row>
    <row r="30" spans="1:8">
      <c r="A30" s="86" t="s">
        <v>122</v>
      </c>
      <c r="B30" s="11">
        <v>0</v>
      </c>
      <c r="C30" s="11">
        <v>0</v>
      </c>
      <c r="D30" s="11"/>
      <c r="E30" s="11">
        <v>0</v>
      </c>
      <c r="F30" s="75"/>
      <c r="G30" s="75"/>
      <c r="H30" s="77"/>
    </row>
    <row r="31" spans="1:8">
      <c r="A31" s="86" t="s">
        <v>120</v>
      </c>
      <c r="B31" s="11">
        <v>0</v>
      </c>
      <c r="C31" s="11">
        <v>0</v>
      </c>
      <c r="D31" s="11"/>
      <c r="E31" s="11">
        <v>0</v>
      </c>
      <c r="F31" s="75"/>
      <c r="G31" s="75"/>
      <c r="H31" s="77"/>
    </row>
    <row r="32" spans="1:8">
      <c r="A32" s="85" t="s">
        <v>126</v>
      </c>
      <c r="B32" s="11">
        <v>0</v>
      </c>
      <c r="C32" s="11">
        <v>0</v>
      </c>
      <c r="D32" s="11"/>
      <c r="E32" s="11">
        <v>0</v>
      </c>
      <c r="F32" s="75"/>
      <c r="G32" s="75"/>
      <c r="H32" s="77"/>
    </row>
    <row r="33" spans="1:8">
      <c r="A33" s="85" t="s">
        <v>127</v>
      </c>
      <c r="B33" s="11">
        <v>0</v>
      </c>
      <c r="C33" s="11">
        <v>0</v>
      </c>
      <c r="D33" s="11"/>
      <c r="E33" s="11">
        <v>0</v>
      </c>
      <c r="F33" s="75"/>
      <c r="G33" s="75"/>
      <c r="H33" s="77"/>
    </row>
    <row r="34" spans="1:8">
      <c r="A34" s="85" t="s">
        <v>121</v>
      </c>
      <c r="B34" s="11">
        <v>0</v>
      </c>
      <c r="C34" s="11">
        <v>0</v>
      </c>
      <c r="D34" s="11"/>
      <c r="E34" s="11">
        <v>0</v>
      </c>
      <c r="F34" s="75"/>
      <c r="G34" s="75"/>
      <c r="H34" s="77"/>
    </row>
    <row r="35" spans="1:8">
      <c r="A35" s="10" t="s">
        <v>128</v>
      </c>
      <c r="B35" s="11">
        <v>40</v>
      </c>
      <c r="C35" s="11">
        <v>0</v>
      </c>
      <c r="D35" s="11"/>
      <c r="E35" s="11">
        <v>0</v>
      </c>
      <c r="F35" s="75"/>
      <c r="G35" s="75"/>
      <c r="H35" s="77"/>
    </row>
    <row r="36" spans="1:8">
      <c r="A36" s="10" t="s">
        <v>129</v>
      </c>
      <c r="B36" s="11">
        <v>10</v>
      </c>
      <c r="C36" s="11">
        <v>0</v>
      </c>
      <c r="D36" s="11"/>
      <c r="E36" s="11">
        <v>0</v>
      </c>
      <c r="F36" s="75"/>
      <c r="G36" s="75"/>
      <c r="H36" s="77"/>
    </row>
    <row r="37" spans="1:8">
      <c r="A37" s="10" t="s">
        <v>89</v>
      </c>
      <c r="B37" s="11">
        <v>50</v>
      </c>
      <c r="C37" s="11">
        <v>0</v>
      </c>
      <c r="D37" s="11"/>
      <c r="E37" s="11">
        <v>0</v>
      </c>
      <c r="F37" s="75"/>
      <c r="G37" s="75"/>
      <c r="H37" s="77"/>
    </row>
    <row r="38" spans="1:8">
      <c r="A38" s="10" t="s">
        <v>90</v>
      </c>
      <c r="B38" s="11">
        <v>1</v>
      </c>
      <c r="C38" s="11">
        <v>0</v>
      </c>
      <c r="D38" s="11"/>
      <c r="E38" s="11">
        <v>0</v>
      </c>
      <c r="F38" s="25">
        <v>900</v>
      </c>
      <c r="G38" s="25">
        <f t="shared" ref="G38:G41" si="2">(B38+C38+E38)*F38</f>
        <v>900</v>
      </c>
      <c r="H38" s="65">
        <f t="shared" ref="H38:H41" si="3">G38*23%+G38</f>
        <v>1107</v>
      </c>
    </row>
    <row r="39" spans="1:8">
      <c r="A39" s="10" t="s">
        <v>91</v>
      </c>
      <c r="B39" s="11">
        <v>0</v>
      </c>
      <c r="C39" s="11">
        <v>0</v>
      </c>
      <c r="D39" s="11"/>
      <c r="E39" s="11">
        <v>0</v>
      </c>
      <c r="F39" s="25">
        <v>1300</v>
      </c>
      <c r="G39" s="25">
        <f t="shared" si="2"/>
        <v>0</v>
      </c>
      <c r="H39" s="65">
        <f t="shared" si="3"/>
        <v>0</v>
      </c>
    </row>
    <row r="40" spans="1:8">
      <c r="A40" s="10" t="s">
        <v>92</v>
      </c>
      <c r="B40" s="11">
        <v>0</v>
      </c>
      <c r="C40" s="11">
        <v>0</v>
      </c>
      <c r="D40" s="11"/>
      <c r="E40" s="11">
        <v>0</v>
      </c>
      <c r="F40" s="25">
        <v>2200</v>
      </c>
      <c r="G40" s="25">
        <f t="shared" si="2"/>
        <v>0</v>
      </c>
      <c r="H40" s="65">
        <f t="shared" si="3"/>
        <v>0</v>
      </c>
    </row>
    <row r="41" spans="1:8">
      <c r="A41" s="10" t="s">
        <v>93</v>
      </c>
      <c r="B41" s="11">
        <v>0</v>
      </c>
      <c r="C41" s="11">
        <v>0</v>
      </c>
      <c r="D41" s="11"/>
      <c r="E41" s="11">
        <v>0</v>
      </c>
      <c r="F41" s="25">
        <v>2600</v>
      </c>
      <c r="G41" s="25">
        <f t="shared" si="2"/>
        <v>0</v>
      </c>
      <c r="H41" s="65">
        <f t="shared" si="3"/>
        <v>0</v>
      </c>
    </row>
    <row r="42" spans="1:8" s="52" customFormat="1">
      <c r="A42" s="12" t="s">
        <v>74</v>
      </c>
      <c r="B42" s="50"/>
      <c r="C42" s="50"/>
      <c r="D42" s="50"/>
      <c r="E42" s="50"/>
      <c r="F42" s="63"/>
      <c r="G42" s="63">
        <f>SUM(G25:G41)</f>
        <v>4700</v>
      </c>
      <c r="H42" s="66">
        <f>SUM(H25:H41)</f>
        <v>5781</v>
      </c>
    </row>
    <row r="43" spans="1:8" s="52" customFormat="1" ht="15" thickBot="1">
      <c r="A43" s="14" t="s">
        <v>79</v>
      </c>
      <c r="B43" s="51"/>
      <c r="C43" s="51"/>
      <c r="D43" s="51"/>
      <c r="E43" s="51"/>
      <c r="F43" s="64"/>
      <c r="G43" s="64">
        <f>G42/B25</f>
        <v>94</v>
      </c>
      <c r="H43" s="67">
        <f>H42/B25</f>
        <v>115.62</v>
      </c>
    </row>
    <row r="44" spans="1:8" s="69" customFormat="1">
      <c r="A44" s="15" t="s">
        <v>134</v>
      </c>
      <c r="B44" s="68"/>
      <c r="C44" s="68"/>
      <c r="D44" s="68"/>
      <c r="E44" s="68"/>
      <c r="F44" s="68"/>
      <c r="G44" s="68"/>
      <c r="H44" s="68"/>
    </row>
    <row r="45" spans="1:8" s="69" customFormat="1" ht="15" thickBot="1">
      <c r="A45" s="15"/>
      <c r="B45" s="68"/>
      <c r="C45" s="68"/>
      <c r="D45" s="68"/>
      <c r="E45" s="68"/>
      <c r="F45" s="68"/>
      <c r="G45" s="68"/>
      <c r="H45" s="68"/>
    </row>
    <row r="46" spans="1:8" s="73" customFormat="1" ht="15" thickBot="1">
      <c r="A46" s="70" t="s">
        <v>135</v>
      </c>
      <c r="B46" s="71"/>
      <c r="C46" s="71"/>
      <c r="D46" s="71"/>
      <c r="E46" s="71"/>
      <c r="F46" s="71"/>
      <c r="G46" s="71"/>
      <c r="H46" s="72"/>
    </row>
    <row r="47" spans="1:8" s="9" customFormat="1" ht="57.6">
      <c r="A47" s="49" t="s">
        <v>138</v>
      </c>
      <c r="B47" s="6" t="s">
        <v>94</v>
      </c>
      <c r="C47" s="6" t="s">
        <v>81</v>
      </c>
      <c r="D47" s="6" t="s">
        <v>73</v>
      </c>
      <c r="E47" s="7" t="s">
        <v>82</v>
      </c>
      <c r="F47" s="6" t="s">
        <v>15</v>
      </c>
      <c r="G47" s="6" t="s">
        <v>16</v>
      </c>
      <c r="H47" s="8" t="s">
        <v>17</v>
      </c>
    </row>
    <row r="48" spans="1:8">
      <c r="A48" s="10" t="s">
        <v>133</v>
      </c>
      <c r="B48" s="11">
        <v>50</v>
      </c>
      <c r="C48" s="11">
        <v>0</v>
      </c>
      <c r="D48" s="11"/>
      <c r="E48" s="11">
        <v>0</v>
      </c>
      <c r="F48" s="74">
        <v>114</v>
      </c>
      <c r="G48" s="74">
        <f>(B48+C48+E48)*F48</f>
        <v>5700</v>
      </c>
      <c r="H48" s="76">
        <f>G48*23%+G48</f>
        <v>7011</v>
      </c>
    </row>
    <row r="49" spans="1:8">
      <c r="A49" s="10" t="s">
        <v>131</v>
      </c>
      <c r="B49" s="11">
        <v>50</v>
      </c>
      <c r="C49" s="11">
        <v>0</v>
      </c>
      <c r="D49" s="11"/>
      <c r="E49" s="11">
        <v>0</v>
      </c>
      <c r="F49" s="75"/>
      <c r="G49" s="75"/>
      <c r="H49" s="77"/>
    </row>
    <row r="50" spans="1:8">
      <c r="A50" s="85" t="s">
        <v>125</v>
      </c>
      <c r="B50" s="11">
        <v>40</v>
      </c>
      <c r="C50" s="11">
        <v>0</v>
      </c>
      <c r="D50" s="11"/>
      <c r="E50" s="11">
        <v>0</v>
      </c>
      <c r="F50" s="75"/>
      <c r="G50" s="75"/>
      <c r="H50" s="77"/>
    </row>
    <row r="51" spans="1:8">
      <c r="A51" s="85" t="s">
        <v>119</v>
      </c>
      <c r="B51" s="11">
        <v>0</v>
      </c>
      <c r="C51" s="11">
        <v>0</v>
      </c>
      <c r="D51" s="11"/>
      <c r="E51" s="11">
        <v>0</v>
      </c>
      <c r="F51" s="75"/>
      <c r="G51" s="75"/>
      <c r="H51" s="77"/>
    </row>
    <row r="52" spans="1:8">
      <c r="A52" s="85" t="s">
        <v>123</v>
      </c>
      <c r="B52" s="11">
        <v>0</v>
      </c>
      <c r="C52" s="11">
        <v>0</v>
      </c>
      <c r="D52" s="11"/>
      <c r="E52" s="11">
        <v>0</v>
      </c>
      <c r="F52" s="75"/>
      <c r="G52" s="75"/>
      <c r="H52" s="77"/>
    </row>
    <row r="53" spans="1:8">
      <c r="A53" s="86" t="s">
        <v>124</v>
      </c>
      <c r="B53" s="11">
        <v>10</v>
      </c>
      <c r="C53" s="11">
        <v>0</v>
      </c>
      <c r="D53" s="11"/>
      <c r="E53" s="11">
        <v>0</v>
      </c>
      <c r="F53" s="75"/>
      <c r="G53" s="75"/>
      <c r="H53" s="77"/>
    </row>
    <row r="54" spans="1:8">
      <c r="A54" s="86" t="s">
        <v>122</v>
      </c>
      <c r="B54" s="11">
        <v>0</v>
      </c>
      <c r="C54" s="11">
        <v>0</v>
      </c>
      <c r="D54" s="11"/>
      <c r="E54" s="11">
        <v>0</v>
      </c>
      <c r="F54" s="75"/>
      <c r="G54" s="75"/>
      <c r="H54" s="77"/>
    </row>
    <row r="55" spans="1:8">
      <c r="A55" s="86" t="s">
        <v>120</v>
      </c>
      <c r="B55" s="11">
        <v>0</v>
      </c>
      <c r="C55" s="11">
        <v>0</v>
      </c>
      <c r="D55" s="11"/>
      <c r="E55" s="11">
        <v>0</v>
      </c>
      <c r="F55" s="75"/>
      <c r="G55" s="75"/>
      <c r="H55" s="77"/>
    </row>
    <row r="56" spans="1:8">
      <c r="A56" s="85" t="s">
        <v>126</v>
      </c>
      <c r="B56" s="11">
        <v>0</v>
      </c>
      <c r="C56" s="11">
        <v>0</v>
      </c>
      <c r="D56" s="11"/>
      <c r="E56" s="11">
        <v>0</v>
      </c>
      <c r="F56" s="75"/>
      <c r="G56" s="75"/>
      <c r="H56" s="77"/>
    </row>
    <row r="57" spans="1:8">
      <c r="A57" s="85" t="s">
        <v>127</v>
      </c>
      <c r="B57" s="11">
        <v>0</v>
      </c>
      <c r="C57" s="11">
        <v>0</v>
      </c>
      <c r="D57" s="11"/>
      <c r="E57" s="11">
        <v>0</v>
      </c>
      <c r="F57" s="75"/>
      <c r="G57" s="75"/>
      <c r="H57" s="77"/>
    </row>
    <row r="58" spans="1:8">
      <c r="A58" s="85" t="s">
        <v>121</v>
      </c>
      <c r="B58" s="11">
        <v>0</v>
      </c>
      <c r="C58" s="11">
        <v>0</v>
      </c>
      <c r="D58" s="11"/>
      <c r="E58" s="11">
        <v>0</v>
      </c>
      <c r="F58" s="75"/>
      <c r="G58" s="75"/>
      <c r="H58" s="77"/>
    </row>
    <row r="59" spans="1:8">
      <c r="A59" s="10" t="s">
        <v>128</v>
      </c>
      <c r="B59" s="11">
        <v>30</v>
      </c>
      <c r="C59" s="11">
        <v>0</v>
      </c>
      <c r="D59" s="11"/>
      <c r="E59" s="11">
        <v>0</v>
      </c>
      <c r="F59" s="75"/>
      <c r="G59" s="75"/>
      <c r="H59" s="77"/>
    </row>
    <row r="60" spans="1:8">
      <c r="A60" s="10" t="s">
        <v>129</v>
      </c>
      <c r="B60" s="11">
        <v>20</v>
      </c>
      <c r="C60" s="11">
        <v>0</v>
      </c>
      <c r="D60" s="11"/>
      <c r="E60" s="11">
        <v>0</v>
      </c>
      <c r="F60" s="75"/>
      <c r="G60" s="75"/>
      <c r="H60" s="77"/>
    </row>
    <row r="61" spans="1:8">
      <c r="A61" s="10" t="s">
        <v>89</v>
      </c>
      <c r="B61" s="11">
        <v>50</v>
      </c>
      <c r="C61" s="11">
        <v>0</v>
      </c>
      <c r="D61" s="11"/>
      <c r="E61" s="11">
        <v>0</v>
      </c>
      <c r="F61" s="75"/>
      <c r="G61" s="75"/>
      <c r="H61" s="77"/>
    </row>
    <row r="62" spans="1:8">
      <c r="A62" s="10" t="s">
        <v>130</v>
      </c>
      <c r="B62" s="11">
        <v>50</v>
      </c>
      <c r="C62" s="11">
        <v>0</v>
      </c>
      <c r="D62" s="11"/>
      <c r="E62" s="11">
        <v>0</v>
      </c>
      <c r="F62" s="75"/>
      <c r="G62" s="75"/>
      <c r="H62" s="77"/>
    </row>
    <row r="63" spans="1:8">
      <c r="A63" s="10" t="s">
        <v>90</v>
      </c>
      <c r="B63" s="11">
        <v>1</v>
      </c>
      <c r="C63" s="11">
        <v>0</v>
      </c>
      <c r="D63" s="11"/>
      <c r="E63" s="11">
        <v>0</v>
      </c>
      <c r="F63" s="25">
        <v>900</v>
      </c>
      <c r="G63" s="25">
        <f t="shared" ref="G63:G66" si="4">(B63+C63+E63)*F63</f>
        <v>900</v>
      </c>
      <c r="H63" s="65">
        <f t="shared" ref="H63:H66" si="5">G63*23%+G63</f>
        <v>1107</v>
      </c>
    </row>
    <row r="64" spans="1:8">
      <c r="A64" s="10" t="s">
        <v>91</v>
      </c>
      <c r="B64" s="11">
        <v>0</v>
      </c>
      <c r="C64" s="11">
        <v>0</v>
      </c>
      <c r="D64" s="11"/>
      <c r="E64" s="11">
        <v>0</v>
      </c>
      <c r="F64" s="25">
        <v>1300</v>
      </c>
      <c r="G64" s="25">
        <f t="shared" si="4"/>
        <v>0</v>
      </c>
      <c r="H64" s="65">
        <f t="shared" si="5"/>
        <v>0</v>
      </c>
    </row>
    <row r="65" spans="1:8">
      <c r="A65" s="10" t="s">
        <v>92</v>
      </c>
      <c r="B65" s="11">
        <v>0</v>
      </c>
      <c r="C65" s="11">
        <v>0</v>
      </c>
      <c r="D65" s="11"/>
      <c r="E65" s="11">
        <v>0</v>
      </c>
      <c r="F65" s="25">
        <v>2200</v>
      </c>
      <c r="G65" s="25">
        <f t="shared" si="4"/>
        <v>0</v>
      </c>
      <c r="H65" s="65">
        <f t="shared" si="5"/>
        <v>0</v>
      </c>
    </row>
    <row r="66" spans="1:8">
      <c r="A66" s="10" t="s">
        <v>93</v>
      </c>
      <c r="B66" s="11">
        <v>0</v>
      </c>
      <c r="C66" s="11">
        <v>0</v>
      </c>
      <c r="D66" s="11"/>
      <c r="E66" s="11">
        <v>0</v>
      </c>
      <c r="F66" s="25">
        <v>2600</v>
      </c>
      <c r="G66" s="25">
        <f t="shared" si="4"/>
        <v>0</v>
      </c>
      <c r="H66" s="65">
        <f t="shared" si="5"/>
        <v>0</v>
      </c>
    </row>
    <row r="67" spans="1:8" s="52" customFormat="1">
      <c r="A67" s="12" t="s">
        <v>74</v>
      </c>
      <c r="B67" s="50"/>
      <c r="C67" s="50"/>
      <c r="D67" s="50"/>
      <c r="E67" s="50"/>
      <c r="F67" s="63"/>
      <c r="G67" s="63">
        <f>SUM(G48:G66)</f>
        <v>6600</v>
      </c>
      <c r="H67" s="66">
        <f>SUM(H48:H66)</f>
        <v>8118</v>
      </c>
    </row>
    <row r="68" spans="1:8" s="52" customFormat="1" ht="15" thickBot="1">
      <c r="A68" s="14" t="s">
        <v>79</v>
      </c>
      <c r="B68" s="51"/>
      <c r="C68" s="51"/>
      <c r="D68" s="51"/>
      <c r="E68" s="51"/>
      <c r="F68" s="64"/>
      <c r="G68" s="64">
        <f>G67/B48</f>
        <v>132</v>
      </c>
      <c r="H68" s="67">
        <f>H67/B48</f>
        <v>162.36000000000001</v>
      </c>
    </row>
    <row r="69" spans="1:8" s="69" customFormat="1">
      <c r="A69" s="15" t="s">
        <v>134</v>
      </c>
      <c r="B69" s="68"/>
      <c r="C69" s="68"/>
      <c r="D69" s="68"/>
      <c r="E69" s="68"/>
      <c r="F69" s="68"/>
      <c r="G69" s="68"/>
      <c r="H69" s="68"/>
    </row>
  </sheetData>
  <mergeCells count="9">
    <mergeCell ref="F4:F14"/>
    <mergeCell ref="G4:G14"/>
    <mergeCell ref="H4:H14"/>
    <mergeCell ref="F25:F37"/>
    <mergeCell ref="F48:F62"/>
    <mergeCell ref="G25:G37"/>
    <mergeCell ref="H25:H37"/>
    <mergeCell ref="G48:G62"/>
    <mergeCell ref="H48:H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COFFEE BREAK</vt:lpstr>
      <vt:lpstr>EXTRAS TO COFFEE BREAK</vt:lpstr>
      <vt:lpstr>LUNCH BOX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Kurowska</dc:creator>
  <cp:lastModifiedBy>Maja Kurowska</cp:lastModifiedBy>
  <dcterms:created xsi:type="dcterms:W3CDTF">2026-06-08T08:31:36Z</dcterms:created>
  <dcterms:modified xsi:type="dcterms:W3CDTF">2026-06-17T11:26:22Z</dcterms:modified>
</cp:coreProperties>
</file>