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enes365-my.sharepoint.com/personal/hsafier_kenes_com/Documents/Documents/Congresses 2026/WSAVA 2026/Catering/"/>
    </mc:Choice>
  </mc:AlternateContent>
  <xr:revisionPtr revIDLastSave="0" documentId="8_{6E2C3173-17D4-450D-8CE9-69F2A976A26B}" xr6:coauthVersionLast="47" xr6:coauthVersionMax="47" xr10:uidLastSave="{00000000-0000-0000-0000-000000000000}"/>
  <bookViews>
    <workbookView xWindow="-108" yWindow="-108" windowWidth="23256" windowHeight="12456" xr2:uid="{C097C443-E031-4CA0-8352-CBBB78C80B9C}"/>
  </bookViews>
  <sheets>
    <sheet name="EXIBITORS" sheetId="1" r:id="rId1"/>
    <sheet name="Arkusz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97" i="1" l="1"/>
  <c r="K96" i="1"/>
  <c r="K98" i="1" s="1"/>
  <c r="M98" i="1"/>
  <c r="M97" i="1"/>
  <c r="M96" i="1"/>
  <c r="M39" i="1"/>
  <c r="M40" i="1"/>
  <c r="M41" i="1"/>
  <c r="M42" i="1"/>
  <c r="M43" i="1"/>
  <c r="M44" i="1"/>
  <c r="M45" i="1"/>
  <c r="M46" i="1"/>
  <c r="M47" i="1"/>
  <c r="M48" i="1"/>
  <c r="M49" i="1"/>
  <c r="M50" i="1"/>
  <c r="M51" i="1"/>
  <c r="M54" i="1"/>
  <c r="M55" i="1"/>
  <c r="M56" i="1"/>
  <c r="M59" i="1"/>
  <c r="M60" i="1"/>
  <c r="M61" i="1"/>
  <c r="M62" i="1"/>
  <c r="M63" i="1"/>
  <c r="M66" i="1"/>
  <c r="M67" i="1"/>
  <c r="M68" i="1"/>
  <c r="M69" i="1"/>
  <c r="M70" i="1"/>
  <c r="M71" i="1"/>
  <c r="M72" i="1"/>
  <c r="M73" i="1"/>
  <c r="M76" i="1"/>
  <c r="M77" i="1"/>
  <c r="M78" i="1"/>
  <c r="M79" i="1"/>
  <c r="M80" i="1"/>
  <c r="M81" i="1"/>
  <c r="M82" i="1"/>
  <c r="M83" i="1"/>
  <c r="M84" i="1"/>
  <c r="M85" i="1"/>
  <c r="M88" i="1"/>
  <c r="M89" i="1"/>
  <c r="M90" i="1"/>
  <c r="M91" i="1"/>
  <c r="M92" i="1"/>
  <c r="M93" i="1"/>
  <c r="M94" i="1"/>
  <c r="M95" i="1"/>
  <c r="M8" i="1"/>
  <c r="M9" i="1"/>
  <c r="M10" i="1"/>
  <c r="M11" i="1"/>
  <c r="M12" i="1"/>
  <c r="M13" i="1"/>
  <c r="M14" i="1"/>
  <c r="M22" i="1"/>
  <c r="M23" i="1"/>
  <c r="M24" i="1"/>
  <c r="M25" i="1"/>
  <c r="M26" i="1"/>
  <c r="M27" i="1"/>
  <c r="M28" i="1"/>
  <c r="K4" i="1"/>
  <c r="M4" i="1" s="1"/>
  <c r="K5" i="1"/>
  <c r="M5" i="1" s="1"/>
  <c r="K6" i="1"/>
  <c r="M6" i="1" s="1"/>
  <c r="K7" i="1"/>
  <c r="M7" i="1" s="1"/>
  <c r="K8" i="1"/>
  <c r="K9" i="1"/>
  <c r="K10" i="1"/>
  <c r="K11" i="1"/>
  <c r="K12" i="1"/>
  <c r="K13" i="1"/>
  <c r="K14" i="1"/>
  <c r="K15" i="1"/>
  <c r="M15" i="1" s="1"/>
  <c r="K16" i="1"/>
  <c r="M16" i="1" s="1"/>
  <c r="K17" i="1"/>
  <c r="M17" i="1" s="1"/>
  <c r="K18" i="1"/>
  <c r="M18" i="1" s="1"/>
  <c r="K19" i="1"/>
  <c r="M19" i="1" s="1"/>
  <c r="K20" i="1"/>
  <c r="M20" i="1" s="1"/>
  <c r="K21" i="1"/>
  <c r="M21" i="1" s="1"/>
  <c r="K22" i="1"/>
  <c r="K23" i="1"/>
  <c r="K24" i="1"/>
  <c r="K25" i="1"/>
  <c r="K26" i="1"/>
  <c r="K27" i="1"/>
  <c r="K28" i="1"/>
  <c r="K29" i="1"/>
  <c r="M29" i="1" s="1"/>
  <c r="K30" i="1"/>
  <c r="M30" i="1" s="1"/>
  <c r="K31" i="1"/>
  <c r="M31" i="1" s="1"/>
  <c r="K32" i="1"/>
  <c r="M32" i="1" s="1"/>
  <c r="K33" i="1"/>
  <c r="M33" i="1" s="1"/>
  <c r="K34" i="1"/>
  <c r="M34" i="1" s="1"/>
  <c r="K35" i="1"/>
  <c r="M35" i="1" s="1"/>
  <c r="K38" i="1"/>
  <c r="M38" i="1" s="1"/>
  <c r="K39" i="1"/>
  <c r="K40" i="1"/>
  <c r="K41" i="1"/>
  <c r="K42" i="1"/>
  <c r="K43" i="1"/>
  <c r="K44" i="1"/>
  <c r="K45" i="1"/>
  <c r="K46" i="1"/>
  <c r="K47" i="1"/>
  <c r="K48" i="1"/>
  <c r="K49" i="1"/>
  <c r="K50" i="1"/>
  <c r="K51" i="1"/>
  <c r="K54" i="1"/>
  <c r="K55" i="1"/>
  <c r="K56" i="1"/>
  <c r="K59" i="1"/>
  <c r="K60" i="1"/>
  <c r="K61" i="1"/>
  <c r="K62" i="1"/>
  <c r="K63" i="1"/>
  <c r="K66" i="1"/>
  <c r="K67" i="1"/>
  <c r="K68" i="1"/>
  <c r="K69" i="1"/>
  <c r="K70" i="1"/>
  <c r="K71" i="1"/>
  <c r="K72" i="1"/>
  <c r="K73" i="1"/>
  <c r="K76" i="1"/>
  <c r="K77" i="1"/>
  <c r="K78" i="1"/>
  <c r="K79" i="1"/>
  <c r="K80" i="1"/>
  <c r="K81" i="1"/>
  <c r="K82" i="1"/>
  <c r="K83" i="1"/>
  <c r="K84" i="1"/>
  <c r="K85" i="1"/>
  <c r="K88" i="1"/>
  <c r="K89" i="1"/>
  <c r="K90" i="1"/>
  <c r="K91" i="1"/>
  <c r="K92" i="1"/>
  <c r="K93" i="1"/>
  <c r="K94" i="1"/>
  <c r="K95" i="1"/>
  <c r="K3" i="1"/>
  <c r="M3" i="1" l="1"/>
</calcChain>
</file>

<file path=xl/sharedStrings.xml><?xml version="1.0" encoding="utf-8"?>
<sst xmlns="http://schemas.openxmlformats.org/spreadsheetml/2006/main" count="280" uniqueCount="153">
  <si>
    <t>ITEM</t>
  </si>
  <si>
    <t>Non alcoholic and alcoholic beverages  (minimum 1 pack to be order)</t>
  </si>
  <si>
    <t>1 pack = 6 pcs</t>
  </si>
  <si>
    <t>1 pack = 24 pcs</t>
  </si>
  <si>
    <t>1 pack = 12 pcs</t>
  </si>
  <si>
    <t>Coca Cola 0,5 l </t>
  </si>
  <si>
    <t>Coca Cola Diet 0,5 l</t>
  </si>
  <si>
    <t>Orange juice 1 l</t>
  </si>
  <si>
    <t>Apple juice 1 l</t>
  </si>
  <si>
    <t>1 pc</t>
  </si>
  <si>
    <t>1 day rental</t>
  </si>
  <si>
    <t>1 pack = 50 pcs</t>
  </si>
  <si>
    <t>Coffee beans Lavaza</t>
  </si>
  <si>
    <t>1 pack = 1 kg</t>
  </si>
  <si>
    <t>Sandwiches, quiches, tortilla wraps, salads, baquettes (minimum to be order 10 pcs of one kind)</t>
  </si>
  <si>
    <t>English sandwich with ham and cheese</t>
  </si>
  <si>
    <t>Sweets and fruit (minimum to be order 10 pcs of 1 kind)</t>
  </si>
  <si>
    <t>Canapes (minimum to be order 20 pcs of one kind)</t>
  </si>
  <si>
    <t>Sparkling water Zywiec Zdrój 1,5 l</t>
  </si>
  <si>
    <t>Still water Zywiec Zdrój 1,5 l</t>
  </si>
  <si>
    <t>Sparkling water Cisowianka Perlage ( glass )  0,33 l</t>
  </si>
  <si>
    <t>Still water Cisowianka Perlage ( glass )  0,33 l</t>
  </si>
  <si>
    <t>Sparkling water Cisowianka Perlage   0,7 l</t>
  </si>
  <si>
    <t>Still water Cisowianka Perlage 0,7 l</t>
  </si>
  <si>
    <t>Coca Cola ( glass ) 0,33 l </t>
  </si>
  <si>
    <t>Zywiec Zdrój beer 0,33 l </t>
  </si>
  <si>
    <t>Zywiec Zdrój 0% beer 0,33 l </t>
  </si>
  <si>
    <t>Prosecco DOC Volparessa 0,7l</t>
  </si>
  <si>
    <t xml:space="preserve">Majątek Drzewce, Cuvee Red, Nałęczów ( polish hight quality red wine ) </t>
  </si>
  <si>
    <t xml:space="preserve">Majątek Drzewce Solaris  ( polish hight quality white wine ) </t>
  </si>
  <si>
    <t xml:space="preserve">Orbiel &amp; Freres, Grenache &amp; Syrah, Languedoc-Roussillon ( premium red wine ) </t>
  </si>
  <si>
    <t xml:space="preserve">Orbiel &amp; Freres, Marsanne &amp; Sauvignon Blanc, Langvedoc-Roussillon (premium white wine ) </t>
  </si>
  <si>
    <t>Fruits in ECO box - 100 g</t>
  </si>
  <si>
    <t xml:space="preserve">Meat lunch box </t>
  </si>
  <si>
    <t>Lunch boxes - to be heated in the microwave (minimum to be order 10 pcs of 1 kind)</t>
  </si>
  <si>
    <t>Fish lunch box</t>
  </si>
  <si>
    <t>Wegetarian lunch box</t>
  </si>
  <si>
    <t>Vegan lunch box</t>
  </si>
  <si>
    <t>Microwave</t>
  </si>
  <si>
    <t>ml /  grammar</t>
  </si>
  <si>
    <t>QUANTITY 13.10.2026</t>
  </si>
  <si>
    <t>QUANTITY 14.10.2026</t>
  </si>
  <si>
    <t>QUANTITY 15.10.2026</t>
  </si>
  <si>
    <t>PRICE NET</t>
  </si>
  <si>
    <t>TOTAL PRICE NET</t>
  </si>
  <si>
    <t>TOTAL PRICE GROSS</t>
  </si>
  <si>
    <t>Mini croissant</t>
  </si>
  <si>
    <t>Apple juice 0,25 l</t>
  </si>
  <si>
    <t>Orange juice 0,25 l</t>
  </si>
  <si>
    <t>Coca Cola Diet 0,25 l</t>
  </si>
  <si>
    <t>Coca Cola ( glass ) 0,25 l </t>
  </si>
  <si>
    <t>yes</t>
  </si>
  <si>
    <t xml:space="preserve">Nespresso coffee machine </t>
  </si>
  <si>
    <t>Saeco Aulika Evo machine for beans</t>
  </si>
  <si>
    <t>Greenfield (english breakfast, sencha green tea, summer fruit) - mix</t>
  </si>
  <si>
    <t>Coffee capsules Nespresso</t>
  </si>
  <si>
    <t>1 pack = 60 pcs </t>
  </si>
  <si>
    <t>ECO cups  0,2l</t>
  </si>
  <si>
    <t xml:space="preserve">Cup lid </t>
  </si>
  <si>
    <t>ECO spuns</t>
  </si>
  <si>
    <t xml:space="preserve">ECO cutlery - set </t>
  </si>
  <si>
    <t>Milk capsules 10ml</t>
  </si>
  <si>
    <t>1 pack = 10 pcs</t>
  </si>
  <si>
    <t>1 pack = 100 pcs</t>
  </si>
  <si>
    <t>ECO plates   (100 knifes + 100 fork + 100 paper napkins  = 1package)</t>
  </si>
  <si>
    <t> 40 g</t>
  </si>
  <si>
    <t>600 g</t>
  </si>
  <si>
    <t>601 g</t>
  </si>
  <si>
    <t>602 g</t>
  </si>
  <si>
    <t>603 g</t>
  </si>
  <si>
    <t xml:space="preserve">60 g </t>
  </si>
  <si>
    <t>English sandwich with fresh vegetables / W</t>
  </si>
  <si>
    <t>60 g</t>
  </si>
  <si>
    <t>Mini focaccia with chicken, parsley pesto, and roasted peppers</t>
  </si>
  <si>
    <t xml:space="preserve">75 g </t>
  </si>
  <si>
    <t>Mini focaccia with tomato, mozzarella, and basil / W</t>
  </si>
  <si>
    <t>Bagel with smoked ham, pickled cucumber, and mustard mayonnaise</t>
  </si>
  <si>
    <t xml:space="preserve">80 g </t>
  </si>
  <si>
    <t>Bagel with hummus, arugula, and roasted peppers / V, L</t>
  </si>
  <si>
    <t>80 g</t>
  </si>
  <si>
    <t>Tortilla wrap with chicken, romaine lettuce, Parmesan cheese, and Caesar dressing</t>
  </si>
  <si>
    <t>Tortilla wrap with tuna spread, cucumber, and dill</t>
  </si>
  <si>
    <t>Tortilla wrap with egg spread, chives, and radishes / W</t>
  </si>
  <si>
    <t>Mini rye bread with smoked cottage cheese, cucumber, and dill - Polish / W</t>
  </si>
  <si>
    <t xml:space="preserve">55 g </t>
  </si>
  <si>
    <t>Mini roll with chicken pate, cranberries, and pickled mustard - Polish</t>
  </si>
  <si>
    <t>Mini bagel with egg spread and chives - Polish / W</t>
  </si>
  <si>
    <t xml:space="preserve">70 g </t>
  </si>
  <si>
    <t>Mini bagel with egg spread, pickled cucumber, and dill - Polish / W</t>
  </si>
  <si>
    <t>Mini sandwich with roasted turkey, horseradish cream, and pickled cucumber - Polish</t>
  </si>
  <si>
    <t xml:space="preserve">65 g </t>
  </si>
  <si>
    <t>100 g</t>
  </si>
  <si>
    <t>Greek Salad with Feta Cheese / W, G</t>
  </si>
  <si>
    <t>150 g = 1 box</t>
  </si>
  <si>
    <t>Caesar Salad with Chicken and Croutons</t>
  </si>
  <si>
    <t>180 g = 1 box</t>
  </si>
  <si>
    <t>Salad with Buckwheat, Roasted Vegetables, Seeds, and Vinaigrette / V, L</t>
  </si>
  <si>
    <t>152 g = 1 box</t>
  </si>
  <si>
    <t>Chocolate Brownie with Caramel and Nuts</t>
  </si>
  <si>
    <t>Mini Salted Caramel Tartlet</t>
  </si>
  <si>
    <t>Vanilla Truffles with Freeze-Dried Raspberries</t>
  </si>
  <si>
    <t>French Macaroons</t>
  </si>
  <si>
    <t>Roasted Apple Pie with Cinnamon Crumble</t>
  </si>
  <si>
    <t>Mont Blanc Chestnut Financier</t>
  </si>
  <si>
    <t>Parma ham with olive and sun-dried tomato on a skewer / G, L</t>
  </si>
  <si>
    <t>30 g</t>
  </si>
  <si>
    <t>Mini potato pancake with smoked salmon and cream cheese</t>
  </si>
  <si>
    <t>Cheese truffle with pomegranate / W, G</t>
  </si>
  <si>
    <t>Mini puff with Comté cream and pickled mustard / W</t>
  </si>
  <si>
    <t>Grilled shrimp with mango on a skewer / G, L</t>
  </si>
  <si>
    <t>Mini tartlet with roasted pepper mousse and feta cheese / W</t>
  </si>
  <si>
    <t>Crostini with ricotta, sun-dried tomato and basil / W</t>
  </si>
  <si>
    <t>Mini grilled zucchini roll with cream cheese and chives / W</t>
  </si>
  <si>
    <t>Mini tartlet with bacon, onion and thyme</t>
  </si>
  <si>
    <t>Mini crostini with roasted pumpkin spread, goat cheese and seeds / W</t>
  </si>
  <si>
    <t>Chips</t>
  </si>
  <si>
    <t>almonds</t>
  </si>
  <si>
    <t>1 pack = 50 pcs </t>
  </si>
  <si>
    <t>Peanuts</t>
  </si>
  <si>
    <t>Cashews</t>
  </si>
  <si>
    <t>Pretzels</t>
  </si>
  <si>
    <t>1 pack = 100 pcs </t>
  </si>
  <si>
    <t>Protein bar</t>
  </si>
  <si>
    <t>1 pack = 75 pcs </t>
  </si>
  <si>
    <t>Polish sweets "Krówki"</t>
  </si>
  <si>
    <t>Mini gingerbread cookies</t>
  </si>
  <si>
    <t>Price of the coffee, tea  incl. stires, sugar</t>
  </si>
  <si>
    <t>Price of the salads  incl. ECO boxes with lids</t>
  </si>
  <si>
    <t>Price of the fruits  incl. ECO boxes with lids</t>
  </si>
  <si>
    <t>Price of the canapes  incl. ECO disposable  trays</t>
  </si>
  <si>
    <t>Price of the lunch boxes incl. ECO boxes and cutlery set</t>
  </si>
  <si>
    <t>60 g  = 1 pcs</t>
  </si>
  <si>
    <t>60 g= 1 pcs</t>
  </si>
  <si>
    <t>75 g = 1 pcs</t>
  </si>
  <si>
    <t>80 g = 1 pcs</t>
  </si>
  <si>
    <t>80 g= 1 pcs</t>
  </si>
  <si>
    <t>55 g = 1 pcs</t>
  </si>
  <si>
    <t>60 g = 1 pcs</t>
  </si>
  <si>
    <t>70 g = 1 pcs</t>
  </si>
  <si>
    <t>65 g = 1 pcs</t>
  </si>
  <si>
    <t>600 g= 1 portion</t>
  </si>
  <si>
    <t>600 g = 1 portion</t>
  </si>
  <si>
    <t> 40 g = 1 pcs</t>
  </si>
  <si>
    <t>100 g  = 1 pcs</t>
  </si>
  <si>
    <t>30 g = 1 pcs</t>
  </si>
  <si>
    <t>VAT</t>
  </si>
  <si>
    <t>TOTAL NET / GROSS</t>
  </si>
  <si>
    <t>NET + VAT 8%</t>
  </si>
  <si>
    <t>NET + VAT 23%</t>
  </si>
  <si>
    <t>Snacks packages (minimum to be order 10 pack) oryginal box</t>
  </si>
  <si>
    <t>Salads ( minimum order 10 boxes of 1 kind )</t>
  </si>
  <si>
    <t>600 g - 1 portion</t>
  </si>
  <si>
    <t>Please note that different VAT rates apply to Food &amp; Beverage items. Some items are subject to 8% VAT, while others are subject to 23% VAT, depending on the nature of the product or service provided. VAT is applied automatically at the applicable rate, and exhibitors do not need to take any action or manually assign VAT to individual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</si>
</sst>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2" x14ac:knownFonts="1">
    <font>
      <sz val="11"/>
      <color theme="1"/>
      <name val="Aptos Narrow"/>
      <family val="2"/>
      <charset val="238"/>
      <scheme val="minor"/>
    </font>
    <font>
      <sz val="8"/>
      <name val="Aptos Narrow"/>
      <family val="2"/>
      <charset val="238"/>
      <scheme val="minor"/>
    </font>
    <font>
      <sz val="11"/>
      <color theme="1"/>
      <name val="Aptos Display"/>
      <family val="2"/>
      <scheme val="major"/>
    </font>
    <font>
      <b/>
      <sz val="11"/>
      <color rgb="FF000000"/>
      <name val="Aptos Display"/>
      <family val="2"/>
      <scheme val="major"/>
    </font>
    <font>
      <sz val="11"/>
      <color rgb="FF000000"/>
      <name val="Aptos Display"/>
      <family val="2"/>
      <scheme val="major"/>
    </font>
    <font>
      <i/>
      <sz val="11"/>
      <color rgb="FF000000"/>
      <name val="Aptos Display"/>
      <family val="2"/>
      <scheme val="major"/>
    </font>
    <font>
      <sz val="11"/>
      <name val="Aptos Display"/>
      <family val="2"/>
      <scheme val="major"/>
    </font>
    <font>
      <b/>
      <sz val="11"/>
      <name val="Aptos Display"/>
      <family val="2"/>
      <scheme val="major"/>
    </font>
    <font>
      <b/>
      <sz val="11"/>
      <color theme="1"/>
      <name val="Aptos Narrow"/>
      <family val="2"/>
      <charset val="238"/>
      <scheme val="minor"/>
    </font>
    <font>
      <b/>
      <sz val="11"/>
      <color rgb="FF000000"/>
      <name val="Aptos Display"/>
      <family val="2"/>
      <charset val="238"/>
      <scheme val="major"/>
    </font>
    <font>
      <b/>
      <sz val="11"/>
      <color theme="1"/>
      <name val="Aptos Display"/>
      <family val="2"/>
      <charset val="238"/>
      <scheme val="major"/>
    </font>
    <font>
      <b/>
      <sz val="11"/>
      <color rgb="FFFF00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0">
    <xf numFmtId="0" fontId="0" fillId="0" borderId="0" xfId="0"/>
    <xf numFmtId="0" fontId="0" fillId="0" borderId="1" xfId="0" applyBorder="1"/>
    <xf numFmtId="0" fontId="0" fillId="2" borderId="0" xfId="0" applyFill="1"/>
    <xf numFmtId="0" fontId="3" fillId="3" borderId="1" xfId="0" applyFont="1" applyFill="1" applyBorder="1" applyAlignment="1">
      <alignment vertical="center" wrapText="1"/>
    </xf>
    <xf numFmtId="14" fontId="3" fillId="3" borderId="1" xfId="0" applyNumberFormat="1" applyFont="1" applyFill="1" applyBorder="1" applyAlignment="1">
      <alignment vertical="center" wrapText="1"/>
    </xf>
    <xf numFmtId="0" fontId="3" fillId="3" borderId="1" xfId="0" applyFont="1" applyFill="1" applyBorder="1" applyAlignment="1">
      <alignment vertical="center"/>
    </xf>
    <xf numFmtId="0" fontId="2" fillId="0" borderId="0" xfId="0" applyFont="1"/>
    <xf numFmtId="0" fontId="4" fillId="0" borderId="1"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wrapText="1"/>
    </xf>
    <xf numFmtId="0" fontId="3" fillId="3" borderId="2" xfId="0" applyFont="1" applyFill="1" applyBorder="1" applyAlignment="1">
      <alignment vertical="center" wrapText="1"/>
    </xf>
    <xf numFmtId="0" fontId="2" fillId="3" borderId="2" xfId="0" applyFont="1" applyFill="1" applyBorder="1" applyAlignment="1">
      <alignment wrapText="1"/>
    </xf>
    <xf numFmtId="0" fontId="2" fillId="3" borderId="2" xfId="0" applyFont="1" applyFill="1" applyBorder="1"/>
    <xf numFmtId="0" fontId="6" fillId="4" borderId="1" xfId="0" applyFont="1" applyFill="1" applyBorder="1" applyAlignment="1">
      <alignment vertical="top" wrapText="1"/>
    </xf>
    <xf numFmtId="0" fontId="6" fillId="2" borderId="1" xfId="0" applyFont="1" applyFill="1" applyBorder="1" applyAlignment="1">
      <alignment vertical="center" wrapText="1"/>
    </xf>
    <xf numFmtId="0" fontId="6" fillId="2" borderId="1" xfId="0" applyFont="1" applyFill="1" applyBorder="1" applyAlignment="1">
      <alignment vertical="top" wrapText="1"/>
    </xf>
    <xf numFmtId="0" fontId="7" fillId="3" borderId="3" xfId="0" applyFont="1" applyFill="1" applyBorder="1" applyAlignment="1">
      <alignment vertical="center" wrapText="1"/>
    </xf>
    <xf numFmtId="0" fontId="2" fillId="3" borderId="1" xfId="0" applyFont="1" applyFill="1" applyBorder="1" applyAlignment="1">
      <alignment wrapText="1"/>
    </xf>
    <xf numFmtId="0" fontId="4" fillId="2" borderId="1" xfId="0" applyFont="1" applyFill="1" applyBorder="1" applyAlignment="1">
      <alignment vertical="center" wrapText="1"/>
    </xf>
    <xf numFmtId="0" fontId="2" fillId="2" borderId="1" xfId="0" applyFont="1" applyFill="1" applyBorder="1" applyAlignment="1">
      <alignment wrapText="1"/>
    </xf>
    <xf numFmtId="0" fontId="2" fillId="2" borderId="2" xfId="0" applyFont="1" applyFill="1" applyBorder="1" applyAlignment="1">
      <alignment wrapText="1"/>
    </xf>
    <xf numFmtId="0" fontId="6" fillId="0" borderId="1" xfId="0" applyFont="1" applyBorder="1" applyAlignment="1">
      <alignment vertical="center" wrapText="1"/>
    </xf>
    <xf numFmtId="0" fontId="2" fillId="3" borderId="3" xfId="0" applyFont="1" applyFill="1" applyBorder="1" applyAlignment="1">
      <alignment wrapText="1"/>
    </xf>
    <xf numFmtId="0" fontId="2" fillId="2" borderId="1" xfId="0" applyFont="1" applyFill="1" applyBorder="1"/>
    <xf numFmtId="0" fontId="2" fillId="4" borderId="1" xfId="0" applyFont="1" applyFill="1" applyBorder="1" applyAlignment="1">
      <alignment vertical="top" wrapText="1"/>
    </xf>
    <xf numFmtId="0" fontId="2" fillId="2" borderId="1" xfId="0" applyFont="1" applyFill="1" applyBorder="1" applyAlignment="1">
      <alignment vertical="top" wrapText="1"/>
    </xf>
    <xf numFmtId="0" fontId="0" fillId="0" borderId="2" xfId="0" applyBorder="1"/>
    <xf numFmtId="0" fontId="6" fillId="3" borderId="3" xfId="0" applyFont="1" applyFill="1" applyBorder="1" applyAlignment="1">
      <alignment vertical="center" wrapText="1"/>
    </xf>
    <xf numFmtId="0" fontId="4" fillId="0" borderId="2" xfId="0" applyFont="1" applyBorder="1" applyAlignment="1">
      <alignment vertical="center" wrapText="1"/>
    </xf>
    <xf numFmtId="0" fontId="6" fillId="2" borderId="3" xfId="0" applyFont="1" applyFill="1" applyBorder="1" applyAlignment="1">
      <alignment vertical="top" wrapText="1"/>
    </xf>
    <xf numFmtId="0" fontId="6" fillId="2" borderId="3" xfId="0" applyFont="1" applyFill="1" applyBorder="1" applyAlignment="1">
      <alignment vertical="center" wrapText="1"/>
    </xf>
    <xf numFmtId="164" fontId="3" fillId="3" borderId="1" xfId="0" applyNumberFormat="1" applyFont="1" applyFill="1" applyBorder="1" applyAlignment="1">
      <alignment vertical="center" wrapText="1"/>
    </xf>
    <xf numFmtId="164" fontId="4" fillId="0" borderId="1" xfId="0" applyNumberFormat="1" applyFont="1" applyBorder="1" applyAlignment="1">
      <alignment vertical="center" wrapText="1"/>
    </xf>
    <xf numFmtId="164" fontId="2" fillId="0" borderId="1" xfId="0" applyNumberFormat="1" applyFont="1" applyBorder="1" applyAlignment="1">
      <alignment vertical="center" wrapText="1"/>
    </xf>
    <xf numFmtId="164" fontId="6" fillId="2" borderId="1" xfId="0" applyNumberFormat="1" applyFont="1" applyFill="1" applyBorder="1" applyAlignment="1">
      <alignment vertical="center" wrapText="1"/>
    </xf>
    <xf numFmtId="164" fontId="2" fillId="2" borderId="1" xfId="0" applyNumberFormat="1" applyFont="1" applyFill="1" applyBorder="1" applyAlignment="1">
      <alignment wrapText="1"/>
    </xf>
    <xf numFmtId="164" fontId="4" fillId="2" borderId="1" xfId="0" applyNumberFormat="1" applyFont="1" applyFill="1" applyBorder="1" applyAlignment="1">
      <alignment vertical="center" wrapText="1"/>
    </xf>
    <xf numFmtId="164" fontId="2" fillId="2" borderId="1" xfId="0" applyNumberFormat="1" applyFont="1" applyFill="1" applyBorder="1"/>
    <xf numFmtId="164" fontId="0" fillId="0" borderId="0" xfId="0" applyNumberFormat="1"/>
    <xf numFmtId="0" fontId="9" fillId="3" borderId="1" xfId="0" applyFont="1" applyFill="1" applyBorder="1" applyAlignment="1">
      <alignment vertical="center" wrapText="1"/>
    </xf>
    <xf numFmtId="0" fontId="10" fillId="3" borderId="1" xfId="0" applyFont="1" applyFill="1" applyBorder="1" applyAlignment="1">
      <alignment wrapText="1"/>
    </xf>
    <xf numFmtId="0" fontId="10" fillId="3" borderId="1" xfId="0" applyFont="1" applyFill="1" applyBorder="1"/>
    <xf numFmtId="164" fontId="10" fillId="3" borderId="1" xfId="0" applyNumberFormat="1" applyFont="1" applyFill="1" applyBorder="1" applyAlignment="1">
      <alignment wrapText="1"/>
    </xf>
    <xf numFmtId="0" fontId="8" fillId="0" borderId="0" xfId="0" applyFont="1"/>
    <xf numFmtId="10" fontId="4" fillId="0" borderId="1" xfId="0" applyNumberFormat="1" applyFont="1" applyBorder="1" applyAlignment="1">
      <alignment vertical="center" wrapText="1"/>
    </xf>
    <xf numFmtId="14"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C1EE6-7A84-475D-91E5-67E9D932CCEC}">
  <dimension ref="A1:AL100"/>
  <sheetViews>
    <sheetView tabSelected="1" topLeftCell="A80" workbookViewId="0">
      <selection activeCell="B100" sqref="B100"/>
    </sheetView>
  </sheetViews>
  <sheetFormatPr defaultRowHeight="14.4" x14ac:dyDescent="0.3"/>
  <cols>
    <col min="2" max="2" width="60.44140625" bestFit="1" customWidth="1"/>
    <col min="3" max="5" width="15.5546875" hidden="1" customWidth="1"/>
    <col min="6" max="6" width="16.44140625" style="6" bestFit="1" customWidth="1"/>
    <col min="7" max="9" width="15.5546875" customWidth="1"/>
    <col min="10" max="10" width="15.6640625" style="39" customWidth="1"/>
    <col min="11" max="11" width="12.109375" style="39" customWidth="1"/>
    <col min="12" max="12" width="11" style="39" customWidth="1"/>
    <col min="13" max="13" width="15.5546875" style="39" customWidth="1"/>
    <col min="14" max="14" width="30.44140625" customWidth="1"/>
  </cols>
  <sheetData>
    <row r="1" spans="2:13" ht="28.8" x14ac:dyDescent="0.3">
      <c r="B1" s="3" t="s">
        <v>0</v>
      </c>
      <c r="C1" s="3" t="s">
        <v>39</v>
      </c>
      <c r="D1" s="4" t="s">
        <v>40</v>
      </c>
      <c r="E1" s="4" t="s">
        <v>41</v>
      </c>
      <c r="F1" s="48" t="s">
        <v>39</v>
      </c>
      <c r="G1" s="46" t="s">
        <v>40</v>
      </c>
      <c r="H1" s="46" t="s">
        <v>41</v>
      </c>
      <c r="I1" s="46" t="s">
        <v>42</v>
      </c>
      <c r="J1" s="47" t="s">
        <v>43</v>
      </c>
      <c r="K1" s="47" t="s">
        <v>44</v>
      </c>
      <c r="L1" s="47" t="s">
        <v>145</v>
      </c>
      <c r="M1" s="47" t="s">
        <v>45</v>
      </c>
    </row>
    <row r="2" spans="2:13" x14ac:dyDescent="0.3">
      <c r="B2" s="5" t="s">
        <v>1</v>
      </c>
      <c r="C2" s="3"/>
      <c r="D2" s="3"/>
      <c r="E2" s="3"/>
      <c r="F2" s="3"/>
      <c r="G2" s="3"/>
      <c r="H2" s="3"/>
      <c r="I2" s="3"/>
      <c r="J2" s="32"/>
      <c r="K2" s="32"/>
      <c r="L2" s="32"/>
      <c r="M2" s="32"/>
    </row>
    <row r="3" spans="2:13" x14ac:dyDescent="0.3">
      <c r="B3" s="7" t="s">
        <v>18</v>
      </c>
      <c r="C3" s="7" t="s">
        <v>2</v>
      </c>
      <c r="D3" s="7"/>
      <c r="E3" s="7"/>
      <c r="F3" s="7" t="s">
        <v>2</v>
      </c>
      <c r="G3" s="7"/>
      <c r="H3" s="7"/>
      <c r="I3" s="7"/>
      <c r="J3" s="33">
        <v>117</v>
      </c>
      <c r="K3" s="33">
        <f>(G3+H3+I3)*J3</f>
        <v>0</v>
      </c>
      <c r="L3" s="45">
        <v>0.23</v>
      </c>
      <c r="M3" s="33">
        <f t="shared" ref="M3:M35" si="0">K3*23%+K3</f>
        <v>0</v>
      </c>
    </row>
    <row r="4" spans="2:13" x14ac:dyDescent="0.3">
      <c r="B4" s="7" t="s">
        <v>19</v>
      </c>
      <c r="C4" s="7" t="s">
        <v>2</v>
      </c>
      <c r="D4" s="7"/>
      <c r="E4" s="7"/>
      <c r="F4" s="7" t="s">
        <v>2</v>
      </c>
      <c r="G4" s="7"/>
      <c r="H4" s="7"/>
      <c r="I4" s="7"/>
      <c r="J4" s="33">
        <v>110</v>
      </c>
      <c r="K4" s="33">
        <f t="shared" ref="K4:K67" si="1">(G4+H4+I4)*J4</f>
        <v>0</v>
      </c>
      <c r="L4" s="45">
        <v>0.23</v>
      </c>
      <c r="M4" s="33">
        <f t="shared" si="0"/>
        <v>0</v>
      </c>
    </row>
    <row r="5" spans="2:13" x14ac:dyDescent="0.3">
      <c r="B5" s="7" t="s">
        <v>20</v>
      </c>
      <c r="C5" s="7" t="s">
        <v>3</v>
      </c>
      <c r="D5" s="7"/>
      <c r="E5" s="7"/>
      <c r="F5" s="7" t="s">
        <v>3</v>
      </c>
      <c r="G5" s="7"/>
      <c r="H5" s="7"/>
      <c r="I5" s="7"/>
      <c r="J5" s="33">
        <v>270</v>
      </c>
      <c r="K5" s="33">
        <f t="shared" si="1"/>
        <v>0</v>
      </c>
      <c r="L5" s="45">
        <v>0.23</v>
      </c>
      <c r="M5" s="33">
        <f t="shared" si="0"/>
        <v>0</v>
      </c>
    </row>
    <row r="6" spans="2:13" x14ac:dyDescent="0.3">
      <c r="B6" s="7" t="s">
        <v>21</v>
      </c>
      <c r="C6" s="7" t="s">
        <v>3</v>
      </c>
      <c r="D6" s="7"/>
      <c r="E6" s="7"/>
      <c r="F6" s="7" t="s">
        <v>3</v>
      </c>
      <c r="G6" s="7"/>
      <c r="H6" s="7"/>
      <c r="I6" s="7"/>
      <c r="J6" s="33">
        <v>270</v>
      </c>
      <c r="K6" s="33">
        <f t="shared" si="1"/>
        <v>0</v>
      </c>
      <c r="L6" s="45">
        <v>0.23</v>
      </c>
      <c r="M6" s="33">
        <f t="shared" si="0"/>
        <v>0</v>
      </c>
    </row>
    <row r="7" spans="2:13" x14ac:dyDescent="0.3">
      <c r="B7" s="7" t="s">
        <v>22</v>
      </c>
      <c r="C7" s="7" t="s">
        <v>4</v>
      </c>
      <c r="D7" s="7"/>
      <c r="E7" s="7"/>
      <c r="F7" s="7" t="s">
        <v>4</v>
      </c>
      <c r="G7" s="7"/>
      <c r="H7" s="7"/>
      <c r="I7" s="7"/>
      <c r="J7" s="33">
        <v>220</v>
      </c>
      <c r="K7" s="33">
        <f t="shared" si="1"/>
        <v>0</v>
      </c>
      <c r="L7" s="45">
        <v>0.23</v>
      </c>
      <c r="M7" s="33">
        <f t="shared" si="0"/>
        <v>0</v>
      </c>
    </row>
    <row r="8" spans="2:13" x14ac:dyDescent="0.3">
      <c r="B8" s="7" t="s">
        <v>23</v>
      </c>
      <c r="C8" s="7" t="s">
        <v>4</v>
      </c>
      <c r="D8" s="7"/>
      <c r="E8" s="7"/>
      <c r="F8" s="7" t="s">
        <v>4</v>
      </c>
      <c r="G8" s="7"/>
      <c r="H8" s="7"/>
      <c r="I8" s="7"/>
      <c r="J8" s="33">
        <v>175</v>
      </c>
      <c r="K8" s="33">
        <f t="shared" si="1"/>
        <v>0</v>
      </c>
      <c r="L8" s="45">
        <v>0.23</v>
      </c>
      <c r="M8" s="33">
        <f t="shared" si="0"/>
        <v>0</v>
      </c>
    </row>
    <row r="9" spans="2:13" x14ac:dyDescent="0.3">
      <c r="B9" s="7" t="s">
        <v>50</v>
      </c>
      <c r="C9" s="7" t="s">
        <v>4</v>
      </c>
      <c r="D9" s="7"/>
      <c r="E9" s="7"/>
      <c r="F9" s="7" t="s">
        <v>4</v>
      </c>
      <c r="G9" s="7"/>
      <c r="H9" s="7"/>
      <c r="I9" s="7"/>
      <c r="J9" s="33">
        <v>225</v>
      </c>
      <c r="K9" s="33">
        <f t="shared" si="1"/>
        <v>0</v>
      </c>
      <c r="L9" s="45">
        <v>0.23</v>
      </c>
      <c r="M9" s="33">
        <f t="shared" si="0"/>
        <v>0</v>
      </c>
    </row>
    <row r="10" spans="2:13" x14ac:dyDescent="0.3">
      <c r="B10" s="7" t="s">
        <v>24</v>
      </c>
      <c r="C10" s="7" t="s">
        <v>4</v>
      </c>
      <c r="D10" s="7"/>
      <c r="E10" s="7"/>
      <c r="F10" s="7" t="s">
        <v>4</v>
      </c>
      <c r="G10" s="7"/>
      <c r="H10" s="7"/>
      <c r="I10" s="7"/>
      <c r="J10" s="33">
        <v>225</v>
      </c>
      <c r="K10" s="33">
        <f t="shared" si="1"/>
        <v>0</v>
      </c>
      <c r="L10" s="45">
        <v>0.23</v>
      </c>
      <c r="M10" s="33">
        <f t="shared" si="0"/>
        <v>0</v>
      </c>
    </row>
    <row r="11" spans="2:13" x14ac:dyDescent="0.3">
      <c r="B11" s="7" t="s">
        <v>49</v>
      </c>
      <c r="C11" s="7" t="s">
        <v>4</v>
      </c>
      <c r="D11" s="7"/>
      <c r="E11" s="7"/>
      <c r="F11" s="7" t="s">
        <v>4</v>
      </c>
      <c r="G11" s="7"/>
      <c r="H11" s="7"/>
      <c r="I11" s="7"/>
      <c r="J11" s="33">
        <v>225</v>
      </c>
      <c r="K11" s="33">
        <f t="shared" si="1"/>
        <v>0</v>
      </c>
      <c r="L11" s="45">
        <v>0.23</v>
      </c>
      <c r="M11" s="33">
        <f t="shared" si="0"/>
        <v>0</v>
      </c>
    </row>
    <row r="12" spans="2:13" x14ac:dyDescent="0.3">
      <c r="B12" s="7" t="s">
        <v>5</v>
      </c>
      <c r="C12" s="7" t="s">
        <v>4</v>
      </c>
      <c r="D12" s="7"/>
      <c r="E12" s="7"/>
      <c r="F12" s="7" t="s">
        <v>4</v>
      </c>
      <c r="G12" s="7"/>
      <c r="H12" s="7"/>
      <c r="I12" s="7"/>
      <c r="J12" s="33">
        <v>325</v>
      </c>
      <c r="K12" s="33">
        <f t="shared" si="1"/>
        <v>0</v>
      </c>
      <c r="L12" s="45">
        <v>0.23</v>
      </c>
      <c r="M12" s="33">
        <f t="shared" si="0"/>
        <v>0</v>
      </c>
    </row>
    <row r="13" spans="2:13" x14ac:dyDescent="0.3">
      <c r="B13" s="7" t="s">
        <v>6</v>
      </c>
      <c r="C13" s="7" t="s">
        <v>4</v>
      </c>
      <c r="D13" s="7"/>
      <c r="E13" s="7"/>
      <c r="F13" s="7" t="s">
        <v>4</v>
      </c>
      <c r="G13" s="7"/>
      <c r="H13" s="7"/>
      <c r="I13" s="7"/>
      <c r="J13" s="33">
        <v>315</v>
      </c>
      <c r="K13" s="33">
        <f t="shared" si="1"/>
        <v>0</v>
      </c>
      <c r="L13" s="45">
        <v>0.23</v>
      </c>
      <c r="M13" s="33">
        <f t="shared" si="0"/>
        <v>0</v>
      </c>
    </row>
    <row r="14" spans="2:13" x14ac:dyDescent="0.3">
      <c r="B14" s="7" t="s">
        <v>7</v>
      </c>
      <c r="C14" s="7" t="s">
        <v>2</v>
      </c>
      <c r="D14" s="7"/>
      <c r="E14" s="7"/>
      <c r="F14" s="7" t="s">
        <v>2</v>
      </c>
      <c r="G14" s="7"/>
      <c r="H14" s="7"/>
      <c r="I14" s="7"/>
      <c r="J14" s="33">
        <v>197</v>
      </c>
      <c r="K14" s="33">
        <f t="shared" si="1"/>
        <v>0</v>
      </c>
      <c r="L14" s="45">
        <v>0.23</v>
      </c>
      <c r="M14" s="33">
        <f t="shared" si="0"/>
        <v>0</v>
      </c>
    </row>
    <row r="15" spans="2:13" x14ac:dyDescent="0.3">
      <c r="B15" s="7" t="s">
        <v>8</v>
      </c>
      <c r="C15" s="7" t="s">
        <v>2</v>
      </c>
      <c r="D15" s="7"/>
      <c r="E15" s="7"/>
      <c r="F15" s="7" t="s">
        <v>2</v>
      </c>
      <c r="G15" s="7"/>
      <c r="H15" s="7"/>
      <c r="I15" s="7"/>
      <c r="J15" s="33">
        <v>160</v>
      </c>
      <c r="K15" s="33">
        <f t="shared" si="1"/>
        <v>0</v>
      </c>
      <c r="L15" s="45">
        <v>0.23</v>
      </c>
      <c r="M15" s="33">
        <f t="shared" si="0"/>
        <v>0</v>
      </c>
    </row>
    <row r="16" spans="2:13" x14ac:dyDescent="0.3">
      <c r="B16" s="7" t="s">
        <v>48</v>
      </c>
      <c r="C16" s="7" t="s">
        <v>4</v>
      </c>
      <c r="D16" s="7"/>
      <c r="E16" s="7"/>
      <c r="F16" s="7" t="s">
        <v>4</v>
      </c>
      <c r="G16" s="7"/>
      <c r="H16" s="7"/>
      <c r="I16" s="7"/>
      <c r="J16" s="33">
        <v>265</v>
      </c>
      <c r="K16" s="33">
        <f t="shared" si="1"/>
        <v>0</v>
      </c>
      <c r="L16" s="45">
        <v>0.23</v>
      </c>
      <c r="M16" s="33">
        <f t="shared" si="0"/>
        <v>0</v>
      </c>
    </row>
    <row r="17" spans="2:13" x14ac:dyDescent="0.3">
      <c r="B17" s="7" t="s">
        <v>47</v>
      </c>
      <c r="C17" s="7" t="s">
        <v>4</v>
      </c>
      <c r="D17" s="7"/>
      <c r="E17" s="7"/>
      <c r="F17" s="7" t="s">
        <v>4</v>
      </c>
      <c r="G17" s="7"/>
      <c r="H17" s="7"/>
      <c r="I17" s="7"/>
      <c r="J17" s="33">
        <v>265</v>
      </c>
      <c r="K17" s="33">
        <f t="shared" si="1"/>
        <v>0</v>
      </c>
      <c r="L17" s="45">
        <v>0.23</v>
      </c>
      <c r="M17" s="33">
        <f t="shared" si="0"/>
        <v>0</v>
      </c>
    </row>
    <row r="18" spans="2:13" x14ac:dyDescent="0.3">
      <c r="B18" s="7" t="s">
        <v>25</v>
      </c>
      <c r="C18" s="7" t="s">
        <v>2</v>
      </c>
      <c r="D18" s="7"/>
      <c r="E18" s="7"/>
      <c r="F18" s="7" t="s">
        <v>2</v>
      </c>
      <c r="G18" s="7"/>
      <c r="H18" s="7"/>
      <c r="I18" s="7"/>
      <c r="J18" s="33">
        <v>135</v>
      </c>
      <c r="K18" s="33">
        <f t="shared" si="1"/>
        <v>0</v>
      </c>
      <c r="L18" s="45">
        <v>0.23</v>
      </c>
      <c r="M18" s="33">
        <f t="shared" si="0"/>
        <v>0</v>
      </c>
    </row>
    <row r="19" spans="2:13" x14ac:dyDescent="0.3">
      <c r="B19" s="7" t="s">
        <v>26</v>
      </c>
      <c r="C19" s="7" t="s">
        <v>2</v>
      </c>
      <c r="D19" s="7"/>
      <c r="E19" s="7"/>
      <c r="F19" s="7" t="s">
        <v>2</v>
      </c>
      <c r="G19" s="7"/>
      <c r="H19" s="7"/>
      <c r="I19" s="7"/>
      <c r="J19" s="33">
        <v>125</v>
      </c>
      <c r="K19" s="33">
        <f t="shared" si="1"/>
        <v>0</v>
      </c>
      <c r="L19" s="45">
        <v>0.23</v>
      </c>
      <c r="M19" s="33">
        <f t="shared" si="0"/>
        <v>0</v>
      </c>
    </row>
    <row r="20" spans="2:13" x14ac:dyDescent="0.3">
      <c r="B20" s="8" t="s">
        <v>27</v>
      </c>
      <c r="C20" s="8" t="s">
        <v>9</v>
      </c>
      <c r="D20" s="8"/>
      <c r="E20" s="8"/>
      <c r="F20" s="8" t="s">
        <v>9</v>
      </c>
      <c r="G20" s="8"/>
      <c r="H20" s="8"/>
      <c r="I20" s="8"/>
      <c r="J20" s="34">
        <v>99</v>
      </c>
      <c r="K20" s="33">
        <f t="shared" si="1"/>
        <v>0</v>
      </c>
      <c r="L20" s="45">
        <v>0.23</v>
      </c>
      <c r="M20" s="33">
        <f t="shared" si="0"/>
        <v>0</v>
      </c>
    </row>
    <row r="21" spans="2:13" x14ac:dyDescent="0.3">
      <c r="B21" s="8" t="s">
        <v>29</v>
      </c>
      <c r="C21" s="8" t="s">
        <v>9</v>
      </c>
      <c r="D21" s="8"/>
      <c r="E21" s="8"/>
      <c r="F21" s="8" t="s">
        <v>9</v>
      </c>
      <c r="G21" s="8"/>
      <c r="H21" s="8"/>
      <c r="I21" s="8"/>
      <c r="J21" s="34">
        <v>285</v>
      </c>
      <c r="K21" s="33">
        <f t="shared" si="1"/>
        <v>0</v>
      </c>
      <c r="L21" s="45">
        <v>0.23</v>
      </c>
      <c r="M21" s="33">
        <f t="shared" si="0"/>
        <v>0</v>
      </c>
    </row>
    <row r="22" spans="2:13" x14ac:dyDescent="0.3">
      <c r="B22" s="8" t="s">
        <v>28</v>
      </c>
      <c r="C22" s="8" t="s">
        <v>9</v>
      </c>
      <c r="D22" s="8"/>
      <c r="E22" s="8"/>
      <c r="F22" s="8" t="s">
        <v>9</v>
      </c>
      <c r="G22" s="8"/>
      <c r="H22" s="8"/>
      <c r="I22" s="8"/>
      <c r="J22" s="34">
        <v>365</v>
      </c>
      <c r="K22" s="33">
        <f t="shared" si="1"/>
        <v>0</v>
      </c>
      <c r="L22" s="45">
        <v>0.23</v>
      </c>
      <c r="M22" s="33">
        <f t="shared" si="0"/>
        <v>0</v>
      </c>
    </row>
    <row r="23" spans="2:13" ht="28.8" x14ac:dyDescent="0.3">
      <c r="B23" s="8" t="s">
        <v>31</v>
      </c>
      <c r="C23" s="8" t="s">
        <v>9</v>
      </c>
      <c r="D23" s="8"/>
      <c r="E23" s="8"/>
      <c r="F23" s="8" t="s">
        <v>9</v>
      </c>
      <c r="G23" s="8"/>
      <c r="H23" s="8"/>
      <c r="I23" s="8"/>
      <c r="J23" s="34">
        <v>120</v>
      </c>
      <c r="K23" s="33">
        <f t="shared" si="1"/>
        <v>0</v>
      </c>
      <c r="L23" s="45">
        <v>0.23</v>
      </c>
      <c r="M23" s="33">
        <f t="shared" si="0"/>
        <v>0</v>
      </c>
    </row>
    <row r="24" spans="2:13" ht="28.8" x14ac:dyDescent="0.3">
      <c r="B24" s="8" t="s">
        <v>30</v>
      </c>
      <c r="C24" s="8" t="s">
        <v>9</v>
      </c>
      <c r="D24" s="8"/>
      <c r="E24" s="8"/>
      <c r="F24" s="8" t="s">
        <v>9</v>
      </c>
      <c r="G24" s="8"/>
      <c r="H24" s="8"/>
      <c r="I24" s="8"/>
      <c r="J24" s="34">
        <v>140</v>
      </c>
      <c r="K24" s="33">
        <f t="shared" si="1"/>
        <v>0</v>
      </c>
      <c r="L24" s="45">
        <v>0.23</v>
      </c>
      <c r="M24" s="33">
        <f t="shared" si="0"/>
        <v>0</v>
      </c>
    </row>
    <row r="25" spans="2:13" x14ac:dyDescent="0.3">
      <c r="B25" s="8" t="s">
        <v>52</v>
      </c>
      <c r="C25" s="8" t="s">
        <v>10</v>
      </c>
      <c r="D25" s="8"/>
      <c r="E25" s="8"/>
      <c r="F25" s="8" t="s">
        <v>10</v>
      </c>
      <c r="G25" s="8"/>
      <c r="H25" s="8"/>
      <c r="I25" s="8"/>
      <c r="J25" s="34">
        <v>450</v>
      </c>
      <c r="K25" s="33">
        <f t="shared" si="1"/>
        <v>0</v>
      </c>
      <c r="L25" s="45">
        <v>0.23</v>
      </c>
      <c r="M25" s="33">
        <f t="shared" si="0"/>
        <v>0</v>
      </c>
    </row>
    <row r="26" spans="2:13" x14ac:dyDescent="0.3">
      <c r="B26" s="8" t="s">
        <v>53</v>
      </c>
      <c r="C26" s="8" t="s">
        <v>10</v>
      </c>
      <c r="D26" s="8"/>
      <c r="E26" s="8"/>
      <c r="F26" s="8" t="s">
        <v>10</v>
      </c>
      <c r="G26" s="8"/>
      <c r="H26" s="8"/>
      <c r="I26" s="8"/>
      <c r="J26" s="34">
        <v>750</v>
      </c>
      <c r="K26" s="33">
        <f t="shared" si="1"/>
        <v>0</v>
      </c>
      <c r="L26" s="45">
        <v>0.23</v>
      </c>
      <c r="M26" s="33">
        <f t="shared" si="0"/>
        <v>0</v>
      </c>
    </row>
    <row r="27" spans="2:13" x14ac:dyDescent="0.3">
      <c r="B27" s="8" t="s">
        <v>54</v>
      </c>
      <c r="C27" s="8" t="s">
        <v>56</v>
      </c>
      <c r="D27" s="8"/>
      <c r="E27" s="8"/>
      <c r="F27" s="8" t="s">
        <v>56</v>
      </c>
      <c r="G27" s="8"/>
      <c r="H27" s="8"/>
      <c r="I27" s="8"/>
      <c r="J27" s="34">
        <v>400</v>
      </c>
      <c r="K27" s="33">
        <f t="shared" si="1"/>
        <v>0</v>
      </c>
      <c r="L27" s="45">
        <v>0.23</v>
      </c>
      <c r="M27" s="33">
        <f t="shared" si="0"/>
        <v>0</v>
      </c>
    </row>
    <row r="28" spans="2:13" x14ac:dyDescent="0.3">
      <c r="B28" s="8" t="s">
        <v>55</v>
      </c>
      <c r="C28" s="8" t="s">
        <v>11</v>
      </c>
      <c r="D28" s="8"/>
      <c r="E28" s="8"/>
      <c r="F28" s="8" t="s">
        <v>11</v>
      </c>
      <c r="G28" s="8"/>
      <c r="H28" s="8"/>
      <c r="I28" s="8"/>
      <c r="J28" s="34">
        <v>240</v>
      </c>
      <c r="K28" s="33">
        <f t="shared" si="1"/>
        <v>0</v>
      </c>
      <c r="L28" s="45">
        <v>0.23</v>
      </c>
      <c r="M28" s="33">
        <f t="shared" si="0"/>
        <v>0</v>
      </c>
    </row>
    <row r="29" spans="2:13" x14ac:dyDescent="0.3">
      <c r="B29" s="7" t="s">
        <v>12</v>
      </c>
      <c r="C29" s="7" t="s">
        <v>13</v>
      </c>
      <c r="D29" s="7"/>
      <c r="E29" s="7"/>
      <c r="F29" s="7" t="s">
        <v>13</v>
      </c>
      <c r="G29" s="7"/>
      <c r="H29" s="7"/>
      <c r="I29" s="7"/>
      <c r="J29" s="33">
        <v>85</v>
      </c>
      <c r="K29" s="33">
        <f t="shared" si="1"/>
        <v>0</v>
      </c>
      <c r="L29" s="45">
        <v>0.23</v>
      </c>
      <c r="M29" s="33">
        <f t="shared" si="0"/>
        <v>0</v>
      </c>
    </row>
    <row r="30" spans="2:13" x14ac:dyDescent="0.3">
      <c r="B30" s="7" t="s">
        <v>61</v>
      </c>
      <c r="C30" s="7" t="s">
        <v>62</v>
      </c>
      <c r="D30" s="7"/>
      <c r="E30" s="7"/>
      <c r="F30" s="7" t="s">
        <v>62</v>
      </c>
      <c r="G30" s="7"/>
      <c r="H30" s="7"/>
      <c r="I30" s="7"/>
      <c r="J30" s="33">
        <v>10</v>
      </c>
      <c r="K30" s="33">
        <f t="shared" si="1"/>
        <v>0</v>
      </c>
      <c r="L30" s="45">
        <v>0.23</v>
      </c>
      <c r="M30" s="33">
        <f t="shared" si="0"/>
        <v>0</v>
      </c>
    </row>
    <row r="31" spans="2:13" x14ac:dyDescent="0.3">
      <c r="B31" s="7" t="s">
        <v>57</v>
      </c>
      <c r="C31" s="7" t="s">
        <v>11</v>
      </c>
      <c r="D31" s="7"/>
      <c r="E31" s="7"/>
      <c r="F31" s="7" t="s">
        <v>11</v>
      </c>
      <c r="G31" s="7"/>
      <c r="H31" s="7"/>
      <c r="I31" s="7"/>
      <c r="J31" s="33">
        <v>50</v>
      </c>
      <c r="K31" s="33">
        <f t="shared" si="1"/>
        <v>0</v>
      </c>
      <c r="L31" s="45">
        <v>0.23</v>
      </c>
      <c r="M31" s="33">
        <f t="shared" si="0"/>
        <v>0</v>
      </c>
    </row>
    <row r="32" spans="2:13" x14ac:dyDescent="0.3">
      <c r="B32" s="7" t="s">
        <v>58</v>
      </c>
      <c r="C32" s="7" t="s">
        <v>11</v>
      </c>
      <c r="D32" s="7"/>
      <c r="E32" s="7"/>
      <c r="F32" s="7" t="s">
        <v>11</v>
      </c>
      <c r="G32" s="7"/>
      <c r="H32" s="7"/>
      <c r="I32" s="7"/>
      <c r="J32" s="33">
        <v>40</v>
      </c>
      <c r="K32" s="33">
        <f t="shared" si="1"/>
        <v>0</v>
      </c>
      <c r="L32" s="45">
        <v>0.23</v>
      </c>
      <c r="M32" s="33">
        <f t="shared" si="0"/>
        <v>0</v>
      </c>
    </row>
    <row r="33" spans="2:13" x14ac:dyDescent="0.3">
      <c r="B33" s="7" t="s">
        <v>59</v>
      </c>
      <c r="C33" s="7" t="s">
        <v>63</v>
      </c>
      <c r="D33" s="7"/>
      <c r="E33" s="7"/>
      <c r="F33" s="7" t="s">
        <v>63</v>
      </c>
      <c r="G33" s="7"/>
      <c r="H33" s="7"/>
      <c r="I33" s="7"/>
      <c r="J33" s="33">
        <v>100</v>
      </c>
      <c r="K33" s="33">
        <f t="shared" si="1"/>
        <v>0</v>
      </c>
      <c r="L33" s="45">
        <v>0.23</v>
      </c>
      <c r="M33" s="33">
        <f t="shared" si="0"/>
        <v>0</v>
      </c>
    </row>
    <row r="34" spans="2:13" x14ac:dyDescent="0.3">
      <c r="B34" s="7" t="s">
        <v>60</v>
      </c>
      <c r="C34" s="7" t="s">
        <v>63</v>
      </c>
      <c r="D34" s="7"/>
      <c r="E34" s="7"/>
      <c r="F34" s="7" t="s">
        <v>63</v>
      </c>
      <c r="G34" s="7"/>
      <c r="H34" s="7"/>
      <c r="I34" s="7"/>
      <c r="J34" s="33">
        <v>100</v>
      </c>
      <c r="K34" s="33">
        <f t="shared" si="1"/>
        <v>0</v>
      </c>
      <c r="L34" s="45">
        <v>0.23</v>
      </c>
      <c r="M34" s="33">
        <f t="shared" si="0"/>
        <v>0</v>
      </c>
    </row>
    <row r="35" spans="2:13" x14ac:dyDescent="0.3">
      <c r="B35" s="7" t="s">
        <v>64</v>
      </c>
      <c r="C35" s="7" t="s">
        <v>63</v>
      </c>
      <c r="D35" s="7"/>
      <c r="E35" s="7"/>
      <c r="F35" s="7" t="s">
        <v>63</v>
      </c>
      <c r="G35" s="7"/>
      <c r="H35" s="7"/>
      <c r="I35" s="7"/>
      <c r="J35" s="33">
        <v>90</v>
      </c>
      <c r="K35" s="33">
        <f t="shared" si="1"/>
        <v>0</v>
      </c>
      <c r="L35" s="45">
        <v>0.23</v>
      </c>
      <c r="M35" s="33">
        <f t="shared" si="0"/>
        <v>0</v>
      </c>
    </row>
    <row r="36" spans="2:13" x14ac:dyDescent="0.3">
      <c r="B36" s="9" t="s">
        <v>126</v>
      </c>
      <c r="C36" s="10" t="s">
        <v>51</v>
      </c>
      <c r="D36" s="10"/>
      <c r="E36" s="10"/>
      <c r="F36" s="10" t="s">
        <v>51</v>
      </c>
      <c r="G36" s="10"/>
      <c r="H36" s="10"/>
      <c r="I36" s="10"/>
      <c r="J36" s="10"/>
      <c r="K36" s="10"/>
      <c r="L36" s="10"/>
      <c r="M36" s="10"/>
    </row>
    <row r="37" spans="2:13" ht="28.8" x14ac:dyDescent="0.3">
      <c r="B37" s="11" t="s">
        <v>14</v>
      </c>
      <c r="C37" s="13"/>
      <c r="D37" s="12"/>
      <c r="E37" s="12"/>
      <c r="F37" s="13"/>
      <c r="G37" s="12"/>
      <c r="H37" s="12"/>
      <c r="I37" s="12"/>
      <c r="J37" s="12"/>
      <c r="K37" s="12"/>
      <c r="L37" s="12"/>
      <c r="M37" s="12"/>
    </row>
    <row r="38" spans="2:13" x14ac:dyDescent="0.3">
      <c r="B38" s="14" t="s">
        <v>15</v>
      </c>
      <c r="C38" s="14" t="s">
        <v>70</v>
      </c>
      <c r="D38" s="15"/>
      <c r="E38" s="15"/>
      <c r="F38" s="14" t="s">
        <v>131</v>
      </c>
      <c r="G38" s="15"/>
      <c r="H38" s="15"/>
      <c r="I38" s="15"/>
      <c r="J38" s="35">
        <v>14</v>
      </c>
      <c r="K38" s="33">
        <f t="shared" si="1"/>
        <v>0</v>
      </c>
      <c r="L38" s="45">
        <v>0.08</v>
      </c>
      <c r="M38" s="33">
        <f>K38*8%+K38</f>
        <v>0</v>
      </c>
    </row>
    <row r="39" spans="2:13" x14ac:dyDescent="0.3">
      <c r="B39" s="16" t="s">
        <v>71</v>
      </c>
      <c r="C39" s="16" t="s">
        <v>72</v>
      </c>
      <c r="D39" s="15"/>
      <c r="E39" s="15"/>
      <c r="F39" s="16" t="s">
        <v>132</v>
      </c>
      <c r="G39" s="15"/>
      <c r="H39" s="15"/>
      <c r="I39" s="15"/>
      <c r="J39" s="35">
        <v>12</v>
      </c>
      <c r="K39" s="33">
        <f t="shared" si="1"/>
        <v>0</v>
      </c>
      <c r="L39" s="45">
        <v>0.08</v>
      </c>
      <c r="M39" s="33">
        <f t="shared" ref="M39:M95" si="2">K39*8%+K39</f>
        <v>0</v>
      </c>
    </row>
    <row r="40" spans="2:13" x14ac:dyDescent="0.3">
      <c r="B40" s="14" t="s">
        <v>73</v>
      </c>
      <c r="C40" s="14" t="s">
        <v>74</v>
      </c>
      <c r="D40" s="15"/>
      <c r="E40" s="15"/>
      <c r="F40" s="14" t="s">
        <v>133</v>
      </c>
      <c r="G40" s="15"/>
      <c r="H40" s="15"/>
      <c r="I40" s="15"/>
      <c r="J40" s="35">
        <v>20</v>
      </c>
      <c r="K40" s="33">
        <f t="shared" si="1"/>
        <v>0</v>
      </c>
      <c r="L40" s="45">
        <v>0.08</v>
      </c>
      <c r="M40" s="33">
        <f t="shared" si="2"/>
        <v>0</v>
      </c>
    </row>
    <row r="41" spans="2:13" x14ac:dyDescent="0.3">
      <c r="B41" s="16" t="s">
        <v>75</v>
      </c>
      <c r="C41" s="16" t="s">
        <v>74</v>
      </c>
      <c r="D41" s="15"/>
      <c r="E41" s="15"/>
      <c r="F41" s="16" t="s">
        <v>133</v>
      </c>
      <c r="G41" s="15"/>
      <c r="H41" s="15"/>
      <c r="I41" s="15"/>
      <c r="J41" s="35">
        <v>20</v>
      </c>
      <c r="K41" s="33">
        <f t="shared" si="1"/>
        <v>0</v>
      </c>
      <c r="L41" s="45">
        <v>0.08</v>
      </c>
      <c r="M41" s="33">
        <f t="shared" si="2"/>
        <v>0</v>
      </c>
    </row>
    <row r="42" spans="2:13" x14ac:dyDescent="0.3">
      <c r="B42" s="14" t="s">
        <v>76</v>
      </c>
      <c r="C42" s="14" t="s">
        <v>77</v>
      </c>
      <c r="D42" s="15"/>
      <c r="E42" s="15"/>
      <c r="F42" s="14" t="s">
        <v>134</v>
      </c>
      <c r="G42" s="15"/>
      <c r="H42" s="15"/>
      <c r="I42" s="15"/>
      <c r="J42" s="35">
        <v>24</v>
      </c>
      <c r="K42" s="33">
        <f t="shared" si="1"/>
        <v>0</v>
      </c>
      <c r="L42" s="45">
        <v>0.08</v>
      </c>
      <c r="M42" s="33">
        <f t="shared" si="2"/>
        <v>0</v>
      </c>
    </row>
    <row r="43" spans="2:13" x14ac:dyDescent="0.3">
      <c r="B43" s="16" t="s">
        <v>78</v>
      </c>
      <c r="C43" s="16" t="s">
        <v>79</v>
      </c>
      <c r="D43" s="15"/>
      <c r="E43" s="15"/>
      <c r="F43" s="16" t="s">
        <v>135</v>
      </c>
      <c r="G43" s="15"/>
      <c r="H43" s="15"/>
      <c r="I43" s="15"/>
      <c r="J43" s="35">
        <v>20</v>
      </c>
      <c r="K43" s="33">
        <f t="shared" si="1"/>
        <v>0</v>
      </c>
      <c r="L43" s="45">
        <v>0.08</v>
      </c>
      <c r="M43" s="33">
        <f t="shared" si="2"/>
        <v>0</v>
      </c>
    </row>
    <row r="44" spans="2:13" ht="28.8" x14ac:dyDescent="0.3">
      <c r="B44" s="14" t="s">
        <v>80</v>
      </c>
      <c r="C44" s="14" t="s">
        <v>77</v>
      </c>
      <c r="D44" s="15"/>
      <c r="E44" s="15"/>
      <c r="F44" s="14" t="s">
        <v>134</v>
      </c>
      <c r="G44" s="15"/>
      <c r="H44" s="15"/>
      <c r="I44" s="15"/>
      <c r="J44" s="35">
        <v>20</v>
      </c>
      <c r="K44" s="33">
        <f t="shared" si="1"/>
        <v>0</v>
      </c>
      <c r="L44" s="45">
        <v>0.08</v>
      </c>
      <c r="M44" s="33">
        <f t="shared" si="2"/>
        <v>0</v>
      </c>
    </row>
    <row r="45" spans="2:13" x14ac:dyDescent="0.3">
      <c r="B45" s="16" t="s">
        <v>81</v>
      </c>
      <c r="C45" s="16" t="s">
        <v>77</v>
      </c>
      <c r="D45" s="15"/>
      <c r="E45" s="15"/>
      <c r="F45" s="16" t="s">
        <v>134</v>
      </c>
      <c r="G45" s="15"/>
      <c r="H45" s="15"/>
      <c r="I45" s="15"/>
      <c r="J45" s="35">
        <v>20</v>
      </c>
      <c r="K45" s="33">
        <f t="shared" si="1"/>
        <v>0</v>
      </c>
      <c r="L45" s="45">
        <v>0.08</v>
      </c>
      <c r="M45" s="33">
        <f t="shared" si="2"/>
        <v>0</v>
      </c>
    </row>
    <row r="46" spans="2:13" x14ac:dyDescent="0.3">
      <c r="B46" s="14" t="s">
        <v>82</v>
      </c>
      <c r="C46" s="14" t="s">
        <v>79</v>
      </c>
      <c r="D46" s="15"/>
      <c r="E46" s="15"/>
      <c r="F46" s="14" t="s">
        <v>135</v>
      </c>
      <c r="G46" s="15"/>
      <c r="H46" s="15"/>
      <c r="I46" s="15"/>
      <c r="J46" s="35">
        <v>16</v>
      </c>
      <c r="K46" s="33">
        <f t="shared" si="1"/>
        <v>0</v>
      </c>
      <c r="L46" s="45">
        <v>0.08</v>
      </c>
      <c r="M46" s="33">
        <f t="shared" si="2"/>
        <v>0</v>
      </c>
    </row>
    <row r="47" spans="2:13" ht="28.8" x14ac:dyDescent="0.3">
      <c r="B47" s="16" t="s">
        <v>83</v>
      </c>
      <c r="C47" s="16" t="s">
        <v>84</v>
      </c>
      <c r="D47" s="15"/>
      <c r="E47" s="15"/>
      <c r="F47" s="16" t="s">
        <v>136</v>
      </c>
      <c r="G47" s="15"/>
      <c r="H47" s="15"/>
      <c r="I47" s="15"/>
      <c r="J47" s="35">
        <v>14</v>
      </c>
      <c r="K47" s="33">
        <f t="shared" si="1"/>
        <v>0</v>
      </c>
      <c r="L47" s="45">
        <v>0.08</v>
      </c>
      <c r="M47" s="33">
        <f t="shared" si="2"/>
        <v>0</v>
      </c>
    </row>
    <row r="48" spans="2:13" x14ac:dyDescent="0.3">
      <c r="B48" s="14" t="s">
        <v>85</v>
      </c>
      <c r="C48" s="14" t="s">
        <v>70</v>
      </c>
      <c r="D48" s="15"/>
      <c r="E48" s="15"/>
      <c r="F48" s="14" t="s">
        <v>137</v>
      </c>
      <c r="G48" s="15"/>
      <c r="H48" s="15"/>
      <c r="I48" s="15"/>
      <c r="J48" s="35">
        <v>16</v>
      </c>
      <c r="K48" s="33">
        <f t="shared" si="1"/>
        <v>0</v>
      </c>
      <c r="L48" s="45">
        <v>0.08</v>
      </c>
      <c r="M48" s="33">
        <f t="shared" si="2"/>
        <v>0</v>
      </c>
    </row>
    <row r="49" spans="2:13" x14ac:dyDescent="0.3">
      <c r="B49" s="16" t="s">
        <v>86</v>
      </c>
      <c r="C49" s="16" t="s">
        <v>87</v>
      </c>
      <c r="D49" s="15"/>
      <c r="E49" s="15"/>
      <c r="F49" s="16" t="s">
        <v>138</v>
      </c>
      <c r="G49" s="15"/>
      <c r="H49" s="15"/>
      <c r="I49" s="15"/>
      <c r="J49" s="35">
        <v>15</v>
      </c>
      <c r="K49" s="33">
        <f t="shared" si="1"/>
        <v>0</v>
      </c>
      <c r="L49" s="45">
        <v>0.08</v>
      </c>
      <c r="M49" s="33">
        <f t="shared" si="2"/>
        <v>0</v>
      </c>
    </row>
    <row r="50" spans="2:13" x14ac:dyDescent="0.3">
      <c r="B50" s="14" t="s">
        <v>88</v>
      </c>
      <c r="C50" s="14" t="s">
        <v>87</v>
      </c>
      <c r="D50" s="15"/>
      <c r="E50" s="15"/>
      <c r="F50" s="14" t="s">
        <v>138</v>
      </c>
      <c r="G50" s="15"/>
      <c r="H50" s="15"/>
      <c r="I50" s="15"/>
      <c r="J50" s="35">
        <v>17</v>
      </c>
      <c r="K50" s="33">
        <f t="shared" si="1"/>
        <v>0</v>
      </c>
      <c r="L50" s="45">
        <v>0.08</v>
      </c>
      <c r="M50" s="33">
        <f t="shared" si="2"/>
        <v>0</v>
      </c>
    </row>
    <row r="51" spans="2:13" ht="28.8" x14ac:dyDescent="0.3">
      <c r="B51" s="16" t="s">
        <v>89</v>
      </c>
      <c r="C51" s="16" t="s">
        <v>90</v>
      </c>
      <c r="D51" s="15"/>
      <c r="E51" s="15"/>
      <c r="F51" s="16" t="s">
        <v>139</v>
      </c>
      <c r="G51" s="15"/>
      <c r="H51" s="15"/>
      <c r="I51" s="15"/>
      <c r="J51" s="35">
        <v>18</v>
      </c>
      <c r="K51" s="33">
        <f t="shared" si="1"/>
        <v>0</v>
      </c>
      <c r="L51" s="45">
        <v>0.08</v>
      </c>
      <c r="M51" s="33">
        <f t="shared" si="2"/>
        <v>0</v>
      </c>
    </row>
    <row r="52" spans="2:13" x14ac:dyDescent="0.3">
      <c r="B52" s="9" t="s">
        <v>129</v>
      </c>
      <c r="C52" s="30"/>
      <c r="D52" s="31"/>
      <c r="E52" s="31"/>
      <c r="F52" s="30"/>
      <c r="G52" s="31"/>
      <c r="H52" s="31"/>
      <c r="I52" s="31"/>
      <c r="J52" s="10"/>
      <c r="K52" s="10"/>
      <c r="L52" s="10"/>
      <c r="M52" s="10"/>
    </row>
    <row r="53" spans="2:13" x14ac:dyDescent="0.3">
      <c r="B53" s="17" t="s">
        <v>150</v>
      </c>
      <c r="C53" s="28"/>
      <c r="D53" s="28"/>
      <c r="E53" s="28"/>
      <c r="F53" s="17"/>
      <c r="G53" s="28"/>
      <c r="H53" s="28"/>
      <c r="I53" s="28"/>
      <c r="J53" s="12"/>
      <c r="K53" s="12"/>
      <c r="L53" s="12"/>
      <c r="M53" s="12"/>
    </row>
    <row r="54" spans="2:13" x14ac:dyDescent="0.3">
      <c r="B54" s="15" t="s">
        <v>92</v>
      </c>
      <c r="C54" s="15" t="s">
        <v>93</v>
      </c>
      <c r="D54" s="15"/>
      <c r="E54" s="15"/>
      <c r="F54" s="15" t="s">
        <v>93</v>
      </c>
      <c r="G54" s="15"/>
      <c r="H54" s="15"/>
      <c r="I54" s="15"/>
      <c r="J54" s="35">
        <v>25</v>
      </c>
      <c r="K54" s="33">
        <f t="shared" si="1"/>
        <v>0</v>
      </c>
      <c r="L54" s="45">
        <v>0.08</v>
      </c>
      <c r="M54" s="33">
        <f t="shared" si="2"/>
        <v>0</v>
      </c>
    </row>
    <row r="55" spans="2:13" x14ac:dyDescent="0.3">
      <c r="B55" s="15" t="s">
        <v>94</v>
      </c>
      <c r="C55" s="15" t="s">
        <v>95</v>
      </c>
      <c r="D55" s="15"/>
      <c r="E55" s="15"/>
      <c r="F55" s="15" t="s">
        <v>95</v>
      </c>
      <c r="G55" s="15"/>
      <c r="H55" s="15"/>
      <c r="I55" s="15"/>
      <c r="J55" s="35">
        <v>30</v>
      </c>
      <c r="K55" s="33">
        <f t="shared" si="1"/>
        <v>0</v>
      </c>
      <c r="L55" s="45">
        <v>0.08</v>
      </c>
      <c r="M55" s="33">
        <f t="shared" si="2"/>
        <v>0</v>
      </c>
    </row>
    <row r="56" spans="2:13" x14ac:dyDescent="0.3">
      <c r="B56" s="15" t="s">
        <v>96</v>
      </c>
      <c r="C56" s="15" t="s">
        <v>97</v>
      </c>
      <c r="D56" s="15"/>
      <c r="E56" s="15"/>
      <c r="F56" s="15" t="s">
        <v>93</v>
      </c>
      <c r="G56" s="15"/>
      <c r="H56" s="15"/>
      <c r="I56" s="15"/>
      <c r="J56" s="35">
        <v>23</v>
      </c>
      <c r="K56" s="33">
        <f t="shared" si="1"/>
        <v>0</v>
      </c>
      <c r="L56" s="45">
        <v>0.08</v>
      </c>
      <c r="M56" s="33">
        <f t="shared" si="2"/>
        <v>0</v>
      </c>
    </row>
    <row r="57" spans="2:13" x14ac:dyDescent="0.3">
      <c r="B57" s="9" t="s">
        <v>127</v>
      </c>
      <c r="C57" s="21" t="s">
        <v>51</v>
      </c>
      <c r="D57" s="21"/>
      <c r="E57" s="21"/>
      <c r="F57" s="21" t="s">
        <v>51</v>
      </c>
      <c r="G57" s="21"/>
      <c r="H57" s="21"/>
      <c r="I57" s="21"/>
      <c r="J57" s="10"/>
      <c r="K57" s="10"/>
      <c r="L57" s="10"/>
      <c r="M57" s="10"/>
    </row>
    <row r="58" spans="2:13" s="2" customFormat="1" ht="28.8" x14ac:dyDescent="0.3">
      <c r="B58" s="3" t="s">
        <v>34</v>
      </c>
      <c r="C58" s="18"/>
      <c r="D58" s="18"/>
      <c r="E58" s="18"/>
      <c r="F58" s="18"/>
      <c r="G58" s="18"/>
      <c r="H58" s="18"/>
      <c r="I58" s="18"/>
      <c r="J58" s="12"/>
      <c r="K58" s="12"/>
      <c r="L58" s="12"/>
      <c r="M58" s="12"/>
    </row>
    <row r="59" spans="2:13" s="2" customFormat="1" x14ac:dyDescent="0.3">
      <c r="B59" s="19" t="s">
        <v>33</v>
      </c>
      <c r="C59" s="20" t="s">
        <v>66</v>
      </c>
      <c r="D59" s="20"/>
      <c r="E59" s="20"/>
      <c r="F59" s="20" t="s">
        <v>140</v>
      </c>
      <c r="G59" s="20"/>
      <c r="H59" s="20"/>
      <c r="I59" s="20"/>
      <c r="J59" s="36">
        <v>49</v>
      </c>
      <c r="K59" s="33">
        <f t="shared" si="1"/>
        <v>0</v>
      </c>
      <c r="L59" s="45">
        <v>0.08</v>
      </c>
      <c r="M59" s="33">
        <f t="shared" si="2"/>
        <v>0</v>
      </c>
    </row>
    <row r="60" spans="2:13" s="2" customFormat="1" x14ac:dyDescent="0.3">
      <c r="B60" s="19" t="s">
        <v>35</v>
      </c>
      <c r="C60" s="20" t="s">
        <v>67</v>
      </c>
      <c r="D60" s="20"/>
      <c r="E60" s="20"/>
      <c r="F60" s="20" t="s">
        <v>141</v>
      </c>
      <c r="G60" s="20"/>
      <c r="H60" s="20"/>
      <c r="I60" s="20"/>
      <c r="J60" s="36">
        <v>49</v>
      </c>
      <c r="K60" s="33">
        <f t="shared" si="1"/>
        <v>0</v>
      </c>
      <c r="L60" s="45">
        <v>0.08</v>
      </c>
      <c r="M60" s="33">
        <f t="shared" si="2"/>
        <v>0</v>
      </c>
    </row>
    <row r="61" spans="2:13" s="2" customFormat="1" x14ac:dyDescent="0.3">
      <c r="B61" s="19" t="s">
        <v>36</v>
      </c>
      <c r="C61" s="20" t="s">
        <v>68</v>
      </c>
      <c r="D61" s="20"/>
      <c r="E61" s="20"/>
      <c r="F61" s="20" t="s">
        <v>151</v>
      </c>
      <c r="G61" s="20"/>
      <c r="H61" s="20"/>
      <c r="I61" s="20"/>
      <c r="J61" s="36">
        <v>49</v>
      </c>
      <c r="K61" s="33">
        <f t="shared" si="1"/>
        <v>0</v>
      </c>
      <c r="L61" s="45">
        <v>0.08</v>
      </c>
      <c r="M61" s="33">
        <f t="shared" si="2"/>
        <v>0</v>
      </c>
    </row>
    <row r="62" spans="2:13" s="2" customFormat="1" x14ac:dyDescent="0.3">
      <c r="B62" s="19" t="s">
        <v>37</v>
      </c>
      <c r="C62" s="20" t="s">
        <v>69</v>
      </c>
      <c r="D62" s="20"/>
      <c r="E62" s="20"/>
      <c r="F62" s="20" t="s">
        <v>141</v>
      </c>
      <c r="G62" s="20"/>
      <c r="H62" s="20"/>
      <c r="I62" s="20"/>
      <c r="J62" s="36">
        <v>49</v>
      </c>
      <c r="K62" s="33">
        <f t="shared" si="1"/>
        <v>0</v>
      </c>
      <c r="L62" s="45">
        <v>0.08</v>
      </c>
      <c r="M62" s="33">
        <f t="shared" si="2"/>
        <v>0</v>
      </c>
    </row>
    <row r="63" spans="2:13" s="2" customFormat="1" x14ac:dyDescent="0.3">
      <c r="B63" s="19" t="s">
        <v>38</v>
      </c>
      <c r="C63" s="20" t="s">
        <v>10</v>
      </c>
      <c r="D63" s="20"/>
      <c r="E63" s="20"/>
      <c r="F63" s="20" t="s">
        <v>10</v>
      </c>
      <c r="G63" s="20"/>
      <c r="H63" s="20"/>
      <c r="I63" s="20"/>
      <c r="J63" s="36">
        <v>200</v>
      </c>
      <c r="K63" s="33">
        <f t="shared" si="1"/>
        <v>0</v>
      </c>
      <c r="L63" s="45">
        <v>0.08</v>
      </c>
      <c r="M63" s="33">
        <f t="shared" si="2"/>
        <v>0</v>
      </c>
    </row>
    <row r="64" spans="2:13" x14ac:dyDescent="0.3">
      <c r="B64" s="9" t="s">
        <v>130</v>
      </c>
      <c r="C64" s="21" t="s">
        <v>51</v>
      </c>
      <c r="D64" s="21"/>
      <c r="E64" s="21"/>
      <c r="F64" s="21" t="s">
        <v>51</v>
      </c>
      <c r="G64" s="21"/>
      <c r="H64" s="21"/>
      <c r="I64" s="21"/>
      <c r="J64" s="10"/>
      <c r="K64" s="10"/>
      <c r="L64" s="10"/>
      <c r="M64" s="10"/>
    </row>
    <row r="65" spans="1:38" s="1" customFormat="1" x14ac:dyDescent="0.3">
      <c r="A65" s="27"/>
      <c r="B65" s="11" t="s">
        <v>16</v>
      </c>
      <c r="C65" s="12"/>
      <c r="D65" s="12"/>
      <c r="E65" s="12"/>
      <c r="F65" s="12"/>
      <c r="G65" s="12"/>
      <c r="H65" s="12"/>
      <c r="I65" s="12"/>
      <c r="J65" s="12"/>
      <c r="K65" s="12"/>
      <c r="L65" s="12"/>
      <c r="M65" s="12"/>
      <c r="N65"/>
      <c r="O65"/>
      <c r="P65"/>
      <c r="Q65"/>
      <c r="R65"/>
      <c r="S65"/>
      <c r="T65"/>
      <c r="U65"/>
      <c r="V65"/>
      <c r="W65"/>
      <c r="X65"/>
      <c r="Y65"/>
      <c r="Z65"/>
      <c r="AA65"/>
      <c r="AB65"/>
      <c r="AC65"/>
      <c r="AD65"/>
      <c r="AE65"/>
      <c r="AF65"/>
      <c r="AG65"/>
      <c r="AH65"/>
      <c r="AI65"/>
      <c r="AJ65"/>
      <c r="AK65"/>
      <c r="AL65"/>
    </row>
    <row r="66" spans="1:38" s="1" customFormat="1" x14ac:dyDescent="0.3">
      <c r="B66" s="22" t="s">
        <v>46</v>
      </c>
      <c r="C66" s="7" t="s">
        <v>65</v>
      </c>
      <c r="D66" s="7"/>
      <c r="E66" s="7"/>
      <c r="F66" s="7" t="s">
        <v>142</v>
      </c>
      <c r="G66" s="7"/>
      <c r="H66" s="7"/>
      <c r="I66" s="7"/>
      <c r="J66" s="33">
        <v>12</v>
      </c>
      <c r="K66" s="33">
        <f t="shared" si="1"/>
        <v>0</v>
      </c>
      <c r="L66" s="45">
        <v>0.08</v>
      </c>
      <c r="M66" s="33">
        <f t="shared" si="2"/>
        <v>0</v>
      </c>
      <c r="N66"/>
      <c r="O66"/>
      <c r="P66"/>
      <c r="Q66"/>
      <c r="R66"/>
      <c r="S66"/>
      <c r="T66"/>
      <c r="U66"/>
      <c r="V66"/>
      <c r="W66"/>
      <c r="X66"/>
      <c r="Y66"/>
      <c r="Z66"/>
      <c r="AA66"/>
      <c r="AB66"/>
      <c r="AC66"/>
      <c r="AD66"/>
      <c r="AE66"/>
      <c r="AF66"/>
      <c r="AG66"/>
      <c r="AH66"/>
      <c r="AI66"/>
      <c r="AJ66"/>
      <c r="AK66"/>
      <c r="AL66"/>
    </row>
    <row r="67" spans="1:38" s="1" customFormat="1" x14ac:dyDescent="0.3">
      <c r="B67" s="22" t="s">
        <v>98</v>
      </c>
      <c r="C67" s="7" t="s">
        <v>65</v>
      </c>
      <c r="D67" s="7"/>
      <c r="E67" s="7"/>
      <c r="F67" s="7" t="s">
        <v>142</v>
      </c>
      <c r="G67" s="7"/>
      <c r="H67" s="7"/>
      <c r="I67" s="7"/>
      <c r="J67" s="33">
        <v>13</v>
      </c>
      <c r="K67" s="33">
        <f t="shared" si="1"/>
        <v>0</v>
      </c>
      <c r="L67" s="45">
        <v>0.08</v>
      </c>
      <c r="M67" s="33">
        <f t="shared" si="2"/>
        <v>0</v>
      </c>
      <c r="N67"/>
      <c r="O67"/>
      <c r="P67"/>
      <c r="Q67"/>
      <c r="R67"/>
      <c r="S67"/>
      <c r="T67"/>
      <c r="U67"/>
      <c r="V67"/>
      <c r="W67"/>
      <c r="X67"/>
      <c r="Y67"/>
      <c r="Z67"/>
      <c r="AA67"/>
      <c r="AB67"/>
      <c r="AC67"/>
      <c r="AD67"/>
      <c r="AE67"/>
      <c r="AF67"/>
      <c r="AG67"/>
      <c r="AH67"/>
      <c r="AI67"/>
      <c r="AJ67"/>
      <c r="AK67"/>
      <c r="AL67"/>
    </row>
    <row r="68" spans="1:38" s="1" customFormat="1" x14ac:dyDescent="0.3">
      <c r="B68" s="22" t="s">
        <v>99</v>
      </c>
      <c r="C68" s="7" t="s">
        <v>65</v>
      </c>
      <c r="D68" s="7"/>
      <c r="E68" s="7"/>
      <c r="F68" s="7" t="s">
        <v>142</v>
      </c>
      <c r="G68" s="7"/>
      <c r="H68" s="7"/>
      <c r="I68" s="7"/>
      <c r="J68" s="33">
        <v>9</v>
      </c>
      <c r="K68" s="33">
        <f t="shared" ref="K68:K95" si="3">(G68+H68+I68)*J68</f>
        <v>0</v>
      </c>
      <c r="L68" s="45">
        <v>0.08</v>
      </c>
      <c r="M68" s="33">
        <f t="shared" si="2"/>
        <v>0</v>
      </c>
      <c r="N68"/>
      <c r="O68"/>
      <c r="P68"/>
      <c r="Q68"/>
      <c r="R68"/>
      <c r="S68"/>
      <c r="T68"/>
      <c r="U68"/>
      <c r="V68"/>
      <c r="W68"/>
      <c r="X68"/>
      <c r="Y68"/>
      <c r="Z68"/>
      <c r="AA68"/>
      <c r="AB68"/>
      <c r="AC68"/>
      <c r="AD68"/>
      <c r="AE68"/>
      <c r="AF68"/>
      <c r="AG68"/>
      <c r="AH68"/>
      <c r="AI68"/>
      <c r="AJ68"/>
      <c r="AK68"/>
      <c r="AL68"/>
    </row>
    <row r="69" spans="1:38" s="1" customFormat="1" x14ac:dyDescent="0.3">
      <c r="B69" s="22" t="s">
        <v>100</v>
      </c>
      <c r="C69" s="7" t="s">
        <v>65</v>
      </c>
      <c r="D69" s="7"/>
      <c r="E69" s="7"/>
      <c r="F69" s="7" t="s">
        <v>142</v>
      </c>
      <c r="G69" s="7"/>
      <c r="H69" s="7"/>
      <c r="I69" s="7"/>
      <c r="J69" s="33">
        <v>9</v>
      </c>
      <c r="K69" s="33">
        <f t="shared" si="3"/>
        <v>0</v>
      </c>
      <c r="L69" s="45">
        <v>0.08</v>
      </c>
      <c r="M69" s="33">
        <f t="shared" si="2"/>
        <v>0</v>
      </c>
      <c r="N69"/>
      <c r="O69"/>
      <c r="P69"/>
      <c r="Q69"/>
      <c r="R69"/>
      <c r="S69"/>
      <c r="T69"/>
      <c r="U69"/>
      <c r="V69"/>
      <c r="W69"/>
      <c r="X69"/>
      <c r="Y69"/>
      <c r="Z69"/>
      <c r="AA69"/>
      <c r="AB69"/>
      <c r="AC69"/>
      <c r="AD69"/>
      <c r="AE69"/>
      <c r="AF69"/>
      <c r="AG69"/>
      <c r="AH69"/>
      <c r="AI69"/>
      <c r="AJ69"/>
      <c r="AK69"/>
      <c r="AL69"/>
    </row>
    <row r="70" spans="1:38" s="1" customFormat="1" x14ac:dyDescent="0.3">
      <c r="B70" s="22" t="s">
        <v>101</v>
      </c>
      <c r="C70" s="7" t="s">
        <v>65</v>
      </c>
      <c r="D70" s="7"/>
      <c r="E70" s="7"/>
      <c r="F70" s="7" t="s">
        <v>142</v>
      </c>
      <c r="G70" s="7"/>
      <c r="H70" s="7"/>
      <c r="I70" s="7"/>
      <c r="J70" s="33">
        <v>13</v>
      </c>
      <c r="K70" s="33">
        <f t="shared" si="3"/>
        <v>0</v>
      </c>
      <c r="L70" s="45">
        <v>0.08</v>
      </c>
      <c r="M70" s="33">
        <f t="shared" si="2"/>
        <v>0</v>
      </c>
      <c r="N70"/>
      <c r="O70"/>
      <c r="P70"/>
      <c r="Q70"/>
      <c r="R70"/>
      <c r="S70"/>
      <c r="T70"/>
      <c r="U70"/>
      <c r="V70"/>
      <c r="W70"/>
      <c r="X70"/>
      <c r="Y70"/>
      <c r="Z70"/>
      <c r="AA70"/>
      <c r="AB70"/>
      <c r="AC70"/>
      <c r="AD70"/>
      <c r="AE70"/>
      <c r="AF70"/>
      <c r="AG70"/>
      <c r="AH70"/>
      <c r="AI70"/>
      <c r="AJ70"/>
      <c r="AK70"/>
      <c r="AL70"/>
    </row>
    <row r="71" spans="1:38" s="1" customFormat="1" x14ac:dyDescent="0.3">
      <c r="B71" s="22" t="s">
        <v>102</v>
      </c>
      <c r="C71" s="7" t="s">
        <v>65</v>
      </c>
      <c r="D71" s="7"/>
      <c r="E71" s="7"/>
      <c r="F71" s="7" t="s">
        <v>142</v>
      </c>
      <c r="G71" s="7"/>
      <c r="H71" s="7"/>
      <c r="I71" s="7"/>
      <c r="J71" s="33">
        <v>10</v>
      </c>
      <c r="K71" s="33">
        <f t="shared" si="3"/>
        <v>0</v>
      </c>
      <c r="L71" s="45">
        <v>0.08</v>
      </c>
      <c r="M71" s="33">
        <f t="shared" si="2"/>
        <v>0</v>
      </c>
      <c r="N71"/>
      <c r="O71"/>
      <c r="P71"/>
      <c r="Q71"/>
      <c r="R71"/>
      <c r="S71"/>
      <c r="T71"/>
      <c r="U71"/>
      <c r="V71"/>
      <c r="W71"/>
      <c r="X71"/>
      <c r="Y71"/>
      <c r="Z71"/>
      <c r="AA71"/>
      <c r="AB71"/>
      <c r="AC71"/>
      <c r="AD71"/>
      <c r="AE71"/>
      <c r="AF71"/>
      <c r="AG71"/>
      <c r="AH71"/>
      <c r="AI71"/>
      <c r="AJ71"/>
      <c r="AK71"/>
      <c r="AL71"/>
    </row>
    <row r="72" spans="1:38" x14ac:dyDescent="0.3">
      <c r="B72" s="22" t="s">
        <v>103</v>
      </c>
      <c r="C72" s="7" t="s">
        <v>65</v>
      </c>
      <c r="D72" s="7"/>
      <c r="E72" s="7"/>
      <c r="F72" s="7" t="s">
        <v>142</v>
      </c>
      <c r="G72" s="7"/>
      <c r="H72" s="7"/>
      <c r="I72" s="7"/>
      <c r="J72" s="33">
        <v>10</v>
      </c>
      <c r="K72" s="33">
        <f t="shared" si="3"/>
        <v>0</v>
      </c>
      <c r="L72" s="45">
        <v>0.08</v>
      </c>
      <c r="M72" s="33">
        <f t="shared" si="2"/>
        <v>0</v>
      </c>
    </row>
    <row r="73" spans="1:38" x14ac:dyDescent="0.3">
      <c r="B73" s="22" t="s">
        <v>32</v>
      </c>
      <c r="C73" s="7" t="s">
        <v>91</v>
      </c>
      <c r="D73" s="7"/>
      <c r="E73" s="7"/>
      <c r="F73" s="7" t="s">
        <v>143</v>
      </c>
      <c r="G73" s="7"/>
      <c r="H73" s="7"/>
      <c r="I73" s="7"/>
      <c r="J73" s="33">
        <v>15</v>
      </c>
      <c r="K73" s="33">
        <f t="shared" si="3"/>
        <v>0</v>
      </c>
      <c r="L73" s="45">
        <v>0.08</v>
      </c>
      <c r="M73" s="33">
        <f t="shared" si="2"/>
        <v>0</v>
      </c>
    </row>
    <row r="74" spans="1:38" x14ac:dyDescent="0.3">
      <c r="B74" s="9" t="s">
        <v>128</v>
      </c>
      <c r="C74" s="21" t="s">
        <v>51</v>
      </c>
      <c r="D74" s="21"/>
      <c r="E74" s="21"/>
      <c r="F74" s="21" t="s">
        <v>51</v>
      </c>
      <c r="G74" s="21"/>
      <c r="H74" s="21"/>
      <c r="I74" s="21"/>
      <c r="J74" s="10"/>
      <c r="K74" s="10"/>
      <c r="L74" s="10"/>
      <c r="M74" s="10"/>
    </row>
    <row r="75" spans="1:38" x14ac:dyDescent="0.3">
      <c r="B75" s="17" t="s">
        <v>17</v>
      </c>
      <c r="C75" s="23"/>
      <c r="D75" s="23"/>
      <c r="E75" s="23"/>
      <c r="F75" s="18"/>
      <c r="G75" s="18"/>
      <c r="H75" s="18"/>
      <c r="I75" s="18"/>
      <c r="J75" s="12"/>
      <c r="K75" s="12"/>
      <c r="L75" s="12"/>
      <c r="M75" s="12"/>
    </row>
    <row r="76" spans="1:38" x14ac:dyDescent="0.3">
      <c r="B76" s="22" t="s">
        <v>104</v>
      </c>
      <c r="C76" s="7" t="s">
        <v>105</v>
      </c>
      <c r="D76" s="7"/>
      <c r="E76" s="7"/>
      <c r="F76" s="7" t="s">
        <v>144</v>
      </c>
      <c r="G76" s="7"/>
      <c r="H76" s="7"/>
      <c r="I76" s="7"/>
      <c r="J76" s="33">
        <v>14</v>
      </c>
      <c r="K76" s="33">
        <f t="shared" si="3"/>
        <v>0</v>
      </c>
      <c r="L76" s="45">
        <v>0.08</v>
      </c>
      <c r="M76" s="33">
        <f t="shared" si="2"/>
        <v>0</v>
      </c>
    </row>
    <row r="77" spans="1:38" x14ac:dyDescent="0.3">
      <c r="B77" s="22" t="s">
        <v>106</v>
      </c>
      <c r="C77" s="7" t="s">
        <v>105</v>
      </c>
      <c r="D77" s="7"/>
      <c r="E77" s="7"/>
      <c r="F77" s="7" t="s">
        <v>144</v>
      </c>
      <c r="G77" s="7"/>
      <c r="H77" s="7"/>
      <c r="I77" s="7"/>
      <c r="J77" s="33">
        <v>14</v>
      </c>
      <c r="K77" s="33">
        <f t="shared" si="3"/>
        <v>0</v>
      </c>
      <c r="L77" s="45">
        <v>0.08</v>
      </c>
      <c r="M77" s="33">
        <f t="shared" si="2"/>
        <v>0</v>
      </c>
    </row>
    <row r="78" spans="1:38" x14ac:dyDescent="0.3">
      <c r="B78" s="22" t="s">
        <v>107</v>
      </c>
      <c r="C78" s="7" t="s">
        <v>105</v>
      </c>
      <c r="D78" s="7"/>
      <c r="E78" s="7"/>
      <c r="F78" s="7" t="s">
        <v>144</v>
      </c>
      <c r="G78" s="7"/>
      <c r="H78" s="7"/>
      <c r="I78" s="7"/>
      <c r="J78" s="33">
        <v>13</v>
      </c>
      <c r="K78" s="33">
        <f t="shared" si="3"/>
        <v>0</v>
      </c>
      <c r="L78" s="45">
        <v>0.08</v>
      </c>
      <c r="M78" s="33">
        <f t="shared" si="2"/>
        <v>0</v>
      </c>
    </row>
    <row r="79" spans="1:38" x14ac:dyDescent="0.3">
      <c r="B79" s="22" t="s">
        <v>108</v>
      </c>
      <c r="C79" s="7" t="s">
        <v>105</v>
      </c>
      <c r="D79" s="7"/>
      <c r="E79" s="7"/>
      <c r="F79" s="7" t="s">
        <v>144</v>
      </c>
      <c r="G79" s="7"/>
      <c r="H79" s="7"/>
      <c r="I79" s="7"/>
      <c r="J79" s="33">
        <v>13</v>
      </c>
      <c r="K79" s="33">
        <f t="shared" si="3"/>
        <v>0</v>
      </c>
      <c r="L79" s="45">
        <v>0.08</v>
      </c>
      <c r="M79" s="33">
        <f t="shared" si="2"/>
        <v>0</v>
      </c>
    </row>
    <row r="80" spans="1:38" x14ac:dyDescent="0.3">
      <c r="B80" s="22" t="s">
        <v>109</v>
      </c>
      <c r="C80" s="7" t="s">
        <v>105</v>
      </c>
      <c r="D80" s="7"/>
      <c r="E80" s="7"/>
      <c r="F80" s="7" t="s">
        <v>144</v>
      </c>
      <c r="G80" s="7"/>
      <c r="H80" s="7"/>
      <c r="I80" s="7"/>
      <c r="J80" s="33">
        <v>13</v>
      </c>
      <c r="K80" s="33">
        <f t="shared" si="3"/>
        <v>0</v>
      </c>
      <c r="L80" s="45">
        <v>0.08</v>
      </c>
      <c r="M80" s="33">
        <f t="shared" si="2"/>
        <v>0</v>
      </c>
    </row>
    <row r="81" spans="2:13" x14ac:dyDescent="0.3">
      <c r="B81" s="22" t="s">
        <v>110</v>
      </c>
      <c r="C81" s="7" t="s">
        <v>105</v>
      </c>
      <c r="D81" s="7"/>
      <c r="E81" s="7"/>
      <c r="F81" s="7" t="s">
        <v>144</v>
      </c>
      <c r="G81" s="7"/>
      <c r="H81" s="7"/>
      <c r="I81" s="7"/>
      <c r="J81" s="33">
        <v>13</v>
      </c>
      <c r="K81" s="33">
        <f t="shared" si="3"/>
        <v>0</v>
      </c>
      <c r="L81" s="45">
        <v>0.08</v>
      </c>
      <c r="M81" s="33">
        <f t="shared" si="2"/>
        <v>0</v>
      </c>
    </row>
    <row r="82" spans="2:13" x14ac:dyDescent="0.3">
      <c r="B82" s="22" t="s">
        <v>111</v>
      </c>
      <c r="C82" s="7" t="s">
        <v>105</v>
      </c>
      <c r="D82" s="7"/>
      <c r="E82" s="7"/>
      <c r="F82" s="7" t="s">
        <v>144</v>
      </c>
      <c r="G82" s="7"/>
      <c r="H82" s="7"/>
      <c r="I82" s="7"/>
      <c r="J82" s="33">
        <v>13</v>
      </c>
      <c r="K82" s="33">
        <f t="shared" si="3"/>
        <v>0</v>
      </c>
      <c r="L82" s="45">
        <v>0.08</v>
      </c>
      <c r="M82" s="33">
        <f t="shared" si="2"/>
        <v>0</v>
      </c>
    </row>
    <row r="83" spans="2:13" x14ac:dyDescent="0.3">
      <c r="B83" s="22" t="s">
        <v>112</v>
      </c>
      <c r="C83" s="7" t="s">
        <v>105</v>
      </c>
      <c r="D83" s="7"/>
      <c r="E83" s="7"/>
      <c r="F83" s="7" t="s">
        <v>144</v>
      </c>
      <c r="G83" s="7"/>
      <c r="H83" s="7"/>
      <c r="I83" s="7"/>
      <c r="J83" s="33">
        <v>13</v>
      </c>
      <c r="K83" s="33">
        <f t="shared" si="3"/>
        <v>0</v>
      </c>
      <c r="L83" s="45">
        <v>0.08</v>
      </c>
      <c r="M83" s="33">
        <f t="shared" si="2"/>
        <v>0</v>
      </c>
    </row>
    <row r="84" spans="2:13" x14ac:dyDescent="0.3">
      <c r="B84" s="22" t="s">
        <v>113</v>
      </c>
      <c r="C84" s="7" t="s">
        <v>105</v>
      </c>
      <c r="D84" s="7"/>
      <c r="E84" s="7"/>
      <c r="F84" s="7" t="s">
        <v>144</v>
      </c>
      <c r="G84" s="7"/>
      <c r="H84" s="7"/>
      <c r="I84" s="7"/>
      <c r="J84" s="33">
        <v>13</v>
      </c>
      <c r="K84" s="33">
        <f t="shared" si="3"/>
        <v>0</v>
      </c>
      <c r="L84" s="45">
        <v>0.08</v>
      </c>
      <c r="M84" s="33">
        <f t="shared" si="2"/>
        <v>0</v>
      </c>
    </row>
    <row r="85" spans="2:13" x14ac:dyDescent="0.3">
      <c r="B85" s="22" t="s">
        <v>114</v>
      </c>
      <c r="C85" s="7" t="s">
        <v>105</v>
      </c>
      <c r="D85" s="7"/>
      <c r="E85" s="7"/>
      <c r="F85" s="7" t="s">
        <v>144</v>
      </c>
      <c r="G85" s="7"/>
      <c r="H85" s="7"/>
      <c r="I85" s="7"/>
      <c r="J85" s="33">
        <v>13</v>
      </c>
      <c r="K85" s="33">
        <f t="shared" si="3"/>
        <v>0</v>
      </c>
      <c r="L85" s="45">
        <v>0.08</v>
      </c>
      <c r="M85" s="33">
        <f t="shared" si="2"/>
        <v>0</v>
      </c>
    </row>
    <row r="86" spans="2:13" x14ac:dyDescent="0.3">
      <c r="B86" s="9" t="s">
        <v>129</v>
      </c>
      <c r="C86" s="29"/>
      <c r="D86" s="29"/>
      <c r="E86" s="29"/>
      <c r="F86" s="29"/>
      <c r="G86" s="29"/>
      <c r="H86" s="29"/>
      <c r="I86" s="29"/>
      <c r="J86" s="10"/>
      <c r="K86" s="10"/>
      <c r="L86" s="10"/>
      <c r="M86" s="10"/>
    </row>
    <row r="87" spans="2:13" x14ac:dyDescent="0.3">
      <c r="B87" s="11" t="s">
        <v>149</v>
      </c>
      <c r="C87" s="12"/>
      <c r="D87" s="12"/>
      <c r="E87" s="12"/>
      <c r="F87" s="12"/>
      <c r="G87" s="12"/>
      <c r="H87" s="12"/>
      <c r="I87" s="12"/>
      <c r="J87" s="12"/>
      <c r="K87" s="12"/>
      <c r="L87" s="12"/>
      <c r="M87" s="12"/>
    </row>
    <row r="88" spans="2:13" x14ac:dyDescent="0.3">
      <c r="B88" s="25" t="s">
        <v>115</v>
      </c>
      <c r="C88" s="8" t="s">
        <v>56</v>
      </c>
      <c r="D88" s="19"/>
      <c r="E88" s="19"/>
      <c r="F88" s="8" t="s">
        <v>56</v>
      </c>
      <c r="G88" s="19"/>
      <c r="H88" s="19"/>
      <c r="I88" s="19"/>
      <c r="J88" s="37">
        <v>13</v>
      </c>
      <c r="K88" s="33">
        <f t="shared" si="3"/>
        <v>0</v>
      </c>
      <c r="L88" s="45">
        <v>0.08</v>
      </c>
      <c r="M88" s="33">
        <f t="shared" si="2"/>
        <v>0</v>
      </c>
    </row>
    <row r="89" spans="2:13" x14ac:dyDescent="0.3">
      <c r="B89" s="26" t="s">
        <v>116</v>
      </c>
      <c r="C89" s="8" t="s">
        <v>117</v>
      </c>
      <c r="D89" s="19"/>
      <c r="E89" s="19"/>
      <c r="F89" s="8" t="s">
        <v>117</v>
      </c>
      <c r="G89" s="19"/>
      <c r="H89" s="19"/>
      <c r="I89" s="19"/>
      <c r="J89" s="37">
        <v>11</v>
      </c>
      <c r="K89" s="33">
        <f t="shared" si="3"/>
        <v>0</v>
      </c>
      <c r="L89" s="45">
        <v>0.08</v>
      </c>
      <c r="M89" s="33">
        <f t="shared" si="2"/>
        <v>0</v>
      </c>
    </row>
    <row r="90" spans="2:13" x14ac:dyDescent="0.3">
      <c r="B90" s="25" t="s">
        <v>118</v>
      </c>
      <c r="C90" s="8" t="s">
        <v>56</v>
      </c>
      <c r="D90" s="19"/>
      <c r="E90" s="19"/>
      <c r="F90" s="8" t="s">
        <v>56</v>
      </c>
      <c r="G90" s="19"/>
      <c r="H90" s="19"/>
      <c r="I90" s="19"/>
      <c r="J90" s="37">
        <v>6</v>
      </c>
      <c r="K90" s="33">
        <f t="shared" si="3"/>
        <v>0</v>
      </c>
      <c r="L90" s="45">
        <v>0.08</v>
      </c>
      <c r="M90" s="33">
        <f t="shared" si="2"/>
        <v>0</v>
      </c>
    </row>
    <row r="91" spans="2:13" x14ac:dyDescent="0.3">
      <c r="B91" s="26" t="s">
        <v>119</v>
      </c>
      <c r="C91" s="8" t="s">
        <v>117</v>
      </c>
      <c r="D91" s="19"/>
      <c r="E91" s="19"/>
      <c r="F91" s="8" t="s">
        <v>117</v>
      </c>
      <c r="G91" s="19"/>
      <c r="H91" s="19"/>
      <c r="I91" s="19"/>
      <c r="J91" s="37">
        <v>10</v>
      </c>
      <c r="K91" s="33">
        <f t="shared" si="3"/>
        <v>0</v>
      </c>
      <c r="L91" s="45">
        <v>0.08</v>
      </c>
      <c r="M91" s="33">
        <f t="shared" si="2"/>
        <v>0</v>
      </c>
    </row>
    <row r="92" spans="2:13" x14ac:dyDescent="0.3">
      <c r="B92" s="25" t="s">
        <v>120</v>
      </c>
      <c r="C92" s="8" t="s">
        <v>121</v>
      </c>
      <c r="D92" s="19"/>
      <c r="E92" s="19"/>
      <c r="F92" s="8" t="s">
        <v>121</v>
      </c>
      <c r="G92" s="19"/>
      <c r="H92" s="19"/>
      <c r="I92" s="19"/>
      <c r="J92" s="37">
        <v>11</v>
      </c>
      <c r="K92" s="33">
        <f t="shared" si="3"/>
        <v>0</v>
      </c>
      <c r="L92" s="45">
        <v>0.08</v>
      </c>
      <c r="M92" s="33">
        <f t="shared" si="2"/>
        <v>0</v>
      </c>
    </row>
    <row r="93" spans="2:13" x14ac:dyDescent="0.3">
      <c r="B93" s="26" t="s">
        <v>122</v>
      </c>
      <c r="C93" s="8" t="s">
        <v>123</v>
      </c>
      <c r="D93" s="19"/>
      <c r="E93" s="19"/>
      <c r="F93" s="8" t="s">
        <v>123</v>
      </c>
      <c r="G93" s="19"/>
      <c r="H93" s="19"/>
      <c r="I93" s="19"/>
      <c r="J93" s="37">
        <v>20</v>
      </c>
      <c r="K93" s="33">
        <f t="shared" si="3"/>
        <v>0</v>
      </c>
      <c r="L93" s="45">
        <v>0.08</v>
      </c>
      <c r="M93" s="33">
        <f t="shared" si="2"/>
        <v>0</v>
      </c>
    </row>
    <row r="94" spans="2:13" x14ac:dyDescent="0.3">
      <c r="B94" s="25" t="s">
        <v>124</v>
      </c>
      <c r="C94" s="8" t="s">
        <v>121</v>
      </c>
      <c r="D94" s="19"/>
      <c r="E94" s="19"/>
      <c r="F94" s="8" t="s">
        <v>121</v>
      </c>
      <c r="G94" s="19"/>
      <c r="H94" s="19"/>
      <c r="I94" s="19"/>
      <c r="J94" s="37">
        <v>12</v>
      </c>
      <c r="K94" s="33">
        <f t="shared" si="3"/>
        <v>0</v>
      </c>
      <c r="L94" s="45">
        <v>0.08</v>
      </c>
      <c r="M94" s="33">
        <f t="shared" si="2"/>
        <v>0</v>
      </c>
    </row>
    <row r="95" spans="2:13" x14ac:dyDescent="0.3">
      <c r="B95" s="26" t="s">
        <v>125</v>
      </c>
      <c r="C95" s="8" t="s">
        <v>121</v>
      </c>
      <c r="D95" s="24"/>
      <c r="E95" s="24"/>
      <c r="F95" s="8" t="s">
        <v>121</v>
      </c>
      <c r="G95" s="24"/>
      <c r="H95" s="24"/>
      <c r="I95" s="24"/>
      <c r="J95" s="38">
        <v>11</v>
      </c>
      <c r="K95" s="33">
        <f t="shared" si="3"/>
        <v>0</v>
      </c>
      <c r="L95" s="45">
        <v>0.08</v>
      </c>
      <c r="M95" s="33">
        <f t="shared" si="2"/>
        <v>0</v>
      </c>
    </row>
    <row r="96" spans="2:13" s="44" customFormat="1" x14ac:dyDescent="0.3">
      <c r="B96" s="40" t="s">
        <v>147</v>
      </c>
      <c r="C96" s="41"/>
      <c r="D96" s="41"/>
      <c r="E96" s="41"/>
      <c r="F96" s="42"/>
      <c r="G96" s="41"/>
      <c r="H96" s="41"/>
      <c r="I96" s="41"/>
      <c r="J96" s="43"/>
      <c r="K96" s="43">
        <f>SUM(K88:K95,K76:K85,K66:K74,K59:K63,K54:K56,K38:K51)</f>
        <v>0</v>
      </c>
      <c r="L96" s="43"/>
      <c r="M96" s="43">
        <f>SUM(M88:M95,M76:M85,M66:M73,M59:M63,M54:M56,M38:M51)</f>
        <v>0</v>
      </c>
    </row>
    <row r="97" spans="2:13" s="44" customFormat="1" x14ac:dyDescent="0.3">
      <c r="B97" s="40" t="s">
        <v>148</v>
      </c>
      <c r="C97" s="41"/>
      <c r="D97" s="41"/>
      <c r="E97" s="41"/>
      <c r="F97" s="42"/>
      <c r="G97" s="41"/>
      <c r="H97" s="41"/>
      <c r="I97" s="41"/>
      <c r="J97" s="43"/>
      <c r="K97" s="43">
        <f>SUM(K3:K35)</f>
        <v>0</v>
      </c>
      <c r="L97" s="43"/>
      <c r="M97" s="43">
        <f>SUM(M3:M35)</f>
        <v>0</v>
      </c>
    </row>
    <row r="98" spans="2:13" s="44" customFormat="1" x14ac:dyDescent="0.3">
      <c r="B98" s="40" t="s">
        <v>146</v>
      </c>
      <c r="C98" s="41"/>
      <c r="D98" s="41"/>
      <c r="E98" s="41"/>
      <c r="F98" s="42"/>
      <c r="G98" s="41"/>
      <c r="H98" s="41"/>
      <c r="I98" s="41"/>
      <c r="J98" s="43"/>
      <c r="K98" s="43">
        <f>SUM(K96:K97)</f>
        <v>0</v>
      </c>
      <c r="L98" s="43"/>
      <c r="M98" s="43">
        <f>SUM(M3:M95)</f>
        <v>0</v>
      </c>
    </row>
    <row r="100" spans="2:13" ht="72" x14ac:dyDescent="0.3">
      <c r="B100" s="49" t="s">
        <v>152</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77810-2D06-4B8B-957D-08BA6A80F74C}">
  <dimension ref="A1"/>
  <sheetViews>
    <sheetView workbookViewId="0">
      <selection sqref="A1:XFD104857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EXIBITORS</vt:lpstr>
      <vt:lpstr>Arkusz2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Kurowska</dc:creator>
  <cp:lastModifiedBy>Hanna Safier</cp:lastModifiedBy>
  <dcterms:created xsi:type="dcterms:W3CDTF">2026-06-08T08:31:36Z</dcterms:created>
  <dcterms:modified xsi:type="dcterms:W3CDTF">2026-06-17T11:34:04Z</dcterms:modified>
</cp:coreProperties>
</file>